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Лист1!$7:$8</definedName>
    <definedName name="_xlnm.Print_Area" localSheetId="0">Лист1!$A$1:$I$109</definedName>
  </definedNames>
  <calcPr calcId="144525" iterate="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69" i="1" l="1"/>
  <c r="H69" i="1"/>
  <c r="G69" i="1"/>
  <c r="I70" i="1"/>
  <c r="H70" i="1"/>
  <c r="G70" i="1"/>
  <c r="I50" i="1"/>
  <c r="H50" i="1"/>
  <c r="G50" i="1"/>
  <c r="I51" i="1"/>
  <c r="H51" i="1"/>
  <c r="G51" i="1"/>
  <c r="I92" i="1" l="1"/>
  <c r="H92" i="1"/>
  <c r="G92" i="1"/>
  <c r="I77" i="1"/>
  <c r="H77" i="1"/>
  <c r="G77" i="1"/>
  <c r="I48" i="1"/>
  <c r="H48" i="1"/>
  <c r="G48" i="1"/>
  <c r="H15" i="1" l="1"/>
  <c r="H14" i="1" s="1"/>
  <c r="H60" i="1" l="1"/>
  <c r="I60" i="1"/>
  <c r="H61" i="1"/>
  <c r="I61" i="1"/>
  <c r="G62" i="1"/>
  <c r="G61" i="1" s="1"/>
  <c r="G60" i="1" s="1"/>
  <c r="H62" i="1"/>
  <c r="I62" i="1"/>
  <c r="I107" i="1"/>
  <c r="I106" i="1" s="1"/>
  <c r="H107" i="1"/>
  <c r="H106" i="1" s="1"/>
  <c r="G107" i="1"/>
  <c r="G106" i="1" s="1"/>
  <c r="I105" i="1"/>
  <c r="H105" i="1"/>
  <c r="G105" i="1"/>
  <c r="I104" i="1"/>
  <c r="H104" i="1"/>
  <c r="H103" i="1" s="1"/>
  <c r="G104" i="1"/>
  <c r="G103" i="1" s="1"/>
  <c r="I103" i="1"/>
  <c r="I101" i="1"/>
  <c r="H101" i="1"/>
  <c r="G101" i="1"/>
  <c r="I100" i="1"/>
  <c r="H100" i="1"/>
  <c r="G100" i="1"/>
  <c r="I99" i="1"/>
  <c r="H99" i="1"/>
  <c r="G99" i="1"/>
  <c r="I98" i="1"/>
  <c r="H98" i="1"/>
  <c r="G98" i="1"/>
  <c r="I96" i="1"/>
  <c r="I95" i="1" s="1"/>
  <c r="I94" i="1" s="1"/>
  <c r="H96" i="1"/>
  <c r="H95" i="1" s="1"/>
  <c r="H94" i="1" s="1"/>
  <c r="G96" i="1"/>
  <c r="G95" i="1" s="1"/>
  <c r="G94" i="1" s="1"/>
  <c r="I90" i="1"/>
  <c r="H90" i="1"/>
  <c r="G90" i="1"/>
  <c r="I88" i="1"/>
  <c r="H88" i="1"/>
  <c r="G88" i="1"/>
  <c r="I85" i="1"/>
  <c r="I84" i="1" s="1"/>
  <c r="H85" i="1"/>
  <c r="H84" i="1" s="1"/>
  <c r="G85" i="1"/>
  <c r="G84" i="1" s="1"/>
  <c r="I81" i="1"/>
  <c r="H81" i="1"/>
  <c r="G81" i="1"/>
  <c r="I80" i="1"/>
  <c r="H80" i="1"/>
  <c r="G80" i="1"/>
  <c r="I79" i="1"/>
  <c r="H79" i="1"/>
  <c r="G79" i="1"/>
  <c r="I78" i="1"/>
  <c r="H78" i="1"/>
  <c r="G78" i="1"/>
  <c r="I75" i="1"/>
  <c r="H75" i="1"/>
  <c r="G75" i="1"/>
  <c r="I74" i="1"/>
  <c r="H74" i="1"/>
  <c r="G74" i="1"/>
  <c r="I72" i="1"/>
  <c r="I71" i="1" s="1"/>
  <c r="H72" i="1"/>
  <c r="H71" i="1" s="1"/>
  <c r="G72" i="1"/>
  <c r="G71" i="1" s="1"/>
  <c r="I66" i="1"/>
  <c r="H66" i="1"/>
  <c r="G66" i="1"/>
  <c r="I65" i="1"/>
  <c r="H65" i="1"/>
  <c r="G65" i="1"/>
  <c r="I64" i="1"/>
  <c r="H64" i="1"/>
  <c r="I57" i="1"/>
  <c r="I55" i="1" s="1"/>
  <c r="H57" i="1"/>
  <c r="H55" i="1" s="1"/>
  <c r="G57" i="1"/>
  <c r="G55" i="1" s="1"/>
  <c r="I56" i="1"/>
  <c r="H56" i="1"/>
  <c r="I53" i="1"/>
  <c r="H53" i="1"/>
  <c r="G53" i="1"/>
  <c r="I52" i="1"/>
  <c r="H52" i="1"/>
  <c r="G52" i="1"/>
  <c r="I46" i="1"/>
  <c r="H46" i="1"/>
  <c r="G46" i="1"/>
  <c r="I45" i="1"/>
  <c r="H45" i="1"/>
  <c r="G45" i="1"/>
  <c r="I44" i="1"/>
  <c r="I43" i="1" s="1"/>
  <c r="H44" i="1"/>
  <c r="H43" i="1" s="1"/>
  <c r="G44" i="1"/>
  <c r="G43" i="1"/>
  <c r="I41" i="1"/>
  <c r="H41" i="1"/>
  <c r="G41" i="1"/>
  <c r="I40" i="1"/>
  <c r="H40" i="1"/>
  <c r="G40" i="1"/>
  <c r="I39" i="1"/>
  <c r="H39" i="1"/>
  <c r="G39" i="1"/>
  <c r="I37" i="1"/>
  <c r="I36" i="1" s="1"/>
  <c r="I35" i="1" s="1"/>
  <c r="H37" i="1"/>
  <c r="H36" i="1" s="1"/>
  <c r="H35" i="1" s="1"/>
  <c r="G37" i="1"/>
  <c r="G36" i="1" s="1"/>
  <c r="G35" i="1" s="1"/>
  <c r="I33" i="1"/>
  <c r="I32" i="1" s="1"/>
  <c r="I31" i="1" s="1"/>
  <c r="I30" i="1" s="1"/>
  <c r="H33" i="1"/>
  <c r="H32" i="1" s="1"/>
  <c r="H31" i="1" s="1"/>
  <c r="H30" i="1" s="1"/>
  <c r="G33" i="1"/>
  <c r="G32" i="1" s="1"/>
  <c r="G31" i="1" s="1"/>
  <c r="G30" i="1" s="1"/>
  <c r="I29" i="1"/>
  <c r="I28" i="1" s="1"/>
  <c r="H29" i="1"/>
  <c r="H28" i="1" s="1"/>
  <c r="G29" i="1"/>
  <c r="G28" i="1"/>
  <c r="I26" i="1"/>
  <c r="H26" i="1"/>
  <c r="G26" i="1"/>
  <c r="G25" i="1" s="1"/>
  <c r="I25" i="1"/>
  <c r="H25" i="1"/>
  <c r="I23" i="1"/>
  <c r="H23" i="1"/>
  <c r="G23" i="1"/>
  <c r="I22" i="1"/>
  <c r="H22" i="1"/>
  <c r="G22" i="1"/>
  <c r="I20" i="1"/>
  <c r="H20" i="1"/>
  <c r="G20" i="1"/>
  <c r="I18" i="1"/>
  <c r="H18" i="1"/>
  <c r="G18" i="1"/>
  <c r="G15" i="1"/>
  <c r="G14" i="1" s="1"/>
  <c r="H17" i="1" l="1"/>
  <c r="H11" i="1" s="1"/>
  <c r="H10" i="1" s="1"/>
  <c r="G17" i="1"/>
  <c r="G11" i="1" s="1"/>
  <c r="H13" i="1"/>
  <c r="H12" i="1" s="1"/>
  <c r="I17" i="1"/>
  <c r="I59" i="1"/>
  <c r="H59" i="1"/>
  <c r="H49" i="1" s="1"/>
  <c r="G59" i="1"/>
  <c r="G49" i="1" s="1"/>
  <c r="H68" i="1"/>
  <c r="H9" i="1" s="1"/>
  <c r="G87" i="1"/>
  <c r="G83" i="1" s="1"/>
  <c r="G68" i="1"/>
  <c r="G9" i="1" s="1"/>
  <c r="H87" i="1"/>
  <c r="H83" i="1" s="1"/>
  <c r="I87" i="1"/>
  <c r="I83" i="1" s="1"/>
  <c r="I93" i="1"/>
  <c r="H93" i="1"/>
  <c r="G93" i="1"/>
  <c r="I49" i="1"/>
  <c r="G56" i="1"/>
  <c r="I68" i="1" l="1"/>
  <c r="I9" i="1" s="1"/>
  <c r="G13" i="1"/>
  <c r="G12" i="1" s="1"/>
  <c r="I11" i="1"/>
  <c r="I10" i="1" s="1"/>
  <c r="I13" i="1"/>
  <c r="I12" i="1" s="1"/>
  <c r="G10" i="1"/>
  <c r="I109" i="1" l="1"/>
  <c r="G109" i="1"/>
  <c r="H109" i="1"/>
</calcChain>
</file>

<file path=xl/comments1.xml><?xml version="1.0" encoding="utf-8"?>
<comments xmlns="http://schemas.openxmlformats.org/spreadsheetml/2006/main">
  <authors>
    <author/>
  </authors>
  <commentList>
    <comment ref="A1" authorId="0">
      <text>
        <r>
          <rPr>
            <sz val="11"/>
            <color rgb="FF000000"/>
            <rFont val="Calibri"/>
            <family val="2"/>
            <charset val="204"/>
          </rPr>
          <t xml:space="preserve">Microsoft Office:
</t>
        </r>
      </text>
    </comment>
  </commentList>
</comments>
</file>

<file path=xl/sharedStrings.xml><?xml version="1.0" encoding="utf-8"?>
<sst xmlns="http://schemas.openxmlformats.org/spreadsheetml/2006/main" count="367" uniqueCount="115">
  <si>
    <t>Приложение 2</t>
  </si>
  <si>
    <t xml:space="preserve">                                                                                                                                      </t>
  </si>
  <si>
    <t>(тыс. рублей)</t>
  </si>
  <si>
    <t>Наименование</t>
  </si>
  <si>
    <t>Код</t>
  </si>
  <si>
    <t>Раздел</t>
  </si>
  <si>
    <t>Подраздел</t>
  </si>
  <si>
    <t>Целевая статья</t>
  </si>
  <si>
    <t>Вид расходов</t>
  </si>
  <si>
    <t>сумма</t>
  </si>
  <si>
    <t>Администрация Мокроусского муниципального образования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</si>
  <si>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</si>
  <si>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</si>
  <si>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</si>
  <si>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</si>
  <si>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Выполнение функций  органами  местного самоуправления</t>
  </si>
  <si>
    <t>81 0 00 00000</t>
  </si>
  <si>
    <t>Обеспечение деятельности органов местного самоуправления</t>
  </si>
  <si>
    <t>81 3 00 00000</t>
  </si>
  <si>
    <t>Расходы на обеспечение деятельности Глава местной администрации (исполнительно-распорядительного органа муниципального образования)</t>
  </si>
  <si>
    <t>81 3 00 02100</t>
  </si>
  <si>
    <t xml:space="preserve"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 государственными внебюджетными фондами </t>
  </si>
  <si>
    <t xml:space="preserve">Расходы на выплаты персоналу государственных (муниципальных) органов </t>
  </si>
  <si>
    <t>Расходы на обеспечение функций центрального аппарата</t>
  </si>
  <si>
    <t>81 3 00 02200</t>
  </si>
  <si>
    <t xml:space="preserve">Расходы на выплаты персоналу государственных (муниципальных органов) </t>
  </si>
  <si>
    <t>Закупка товаров, работ и услуг  для государственных  (муниципальных) нужд</t>
  </si>
  <si>
    <t>Иные закупки товаров, работ и услуг для обеспечения государственных  (муниципальных) нужд</t>
  </si>
  <si>
    <t>Уплата земельного налога, налога на имущество и транспортного налога органами местного самоуправления, не используемыми в рамках содержания и функционирования органов местного самоуправления</t>
  </si>
  <si>
    <t>81 3 00 06100</t>
  </si>
  <si>
    <t>Иные бюджетные ассигнования</t>
  </si>
  <si>
    <t>Уплата налогов, сборов и иных платежей</t>
  </si>
  <si>
    <t>Уплата земельного налога, налога на имущество и транспортного налога органами местного самоуправления,  предусмотренными на обеспечение деятельности аппарата управления</t>
  </si>
  <si>
    <t>81 3 00 06110</t>
  </si>
  <si>
    <t>Резервные фонды</t>
  </si>
  <si>
    <t>Расходы по исполнению отдельных обязательств</t>
  </si>
  <si>
    <t>87 0 00 00000</t>
  </si>
  <si>
    <t>Средства резервных фондов</t>
  </si>
  <si>
    <t>Средства резервного  фонда местной администрации</t>
  </si>
  <si>
    <t>Резервные средства</t>
  </si>
  <si>
    <t>07</t>
  </si>
  <si>
    <t>87 4 00 00000</t>
  </si>
  <si>
    <t>Средства резервного фонда местной администрации</t>
  </si>
  <si>
    <t>87 4 00 08800</t>
  </si>
  <si>
    <t>Другие общегосударственные вопросы</t>
  </si>
  <si>
    <t>13</t>
  </si>
  <si>
    <t>Мероприятия в сфере приватизации и продажи государственного и муниципального имущества</t>
  </si>
  <si>
    <t>84 0 00 00000</t>
  </si>
  <si>
    <t>Оценка недвижимости, признание прав и регулирование отношений по государственной и муниципальной собственности</t>
  </si>
  <si>
    <t>84 0 00 06600</t>
  </si>
  <si>
    <t>03</t>
  </si>
  <si>
    <t>Национальная экономика</t>
  </si>
  <si>
    <t>Дорожное хозяйство (дорожные фонды)</t>
  </si>
  <si>
    <t>09</t>
  </si>
  <si>
    <t>МП «Ремонт и содержание  автомобильных дорог Мокроусского муниципального образования»</t>
  </si>
  <si>
    <t>21 0 00 00000</t>
  </si>
  <si>
    <t>Основное мероприятие «Содержание автомобильных дорог»</t>
  </si>
  <si>
    <t>21 0 01 00000</t>
  </si>
  <si>
    <t>Реализация основного мероприятия</t>
  </si>
  <si>
    <t>21 0 01 V0000</t>
  </si>
  <si>
    <t>Закупка товаров, работ и услуг  для государственных (муниципальных) нужд</t>
  </si>
  <si>
    <t>Основное мероприятие «Ремонт асфальтобетонного покрытия»</t>
  </si>
  <si>
    <t xml:space="preserve">21 0 02 00000 </t>
  </si>
  <si>
    <t xml:space="preserve">21 0 02 V0000 </t>
  </si>
  <si>
    <t>МП «Повышение безопасности дорожного движения в р.п.Мокроус»</t>
  </si>
  <si>
    <t xml:space="preserve">22 0 00 00000 </t>
  </si>
  <si>
    <t>Основное мероприятие «Закупка, установка и замена дорожных знаков в р.п.Мокроус»</t>
  </si>
  <si>
    <t xml:space="preserve">22 0 01 00000 </t>
  </si>
  <si>
    <t xml:space="preserve">22 0 01 V0000 </t>
  </si>
  <si>
    <t>Основное мероприятие « Разметка дорожного полотна, пешеходных переходов»</t>
  </si>
  <si>
    <t xml:space="preserve">22 0 02 00000 </t>
  </si>
  <si>
    <t xml:space="preserve">22 0 02 V0000 </t>
  </si>
  <si>
    <t>Жилищно-коммунальное хозяйство</t>
  </si>
  <si>
    <t>05</t>
  </si>
  <si>
    <t>Жилищное хозяйство</t>
  </si>
  <si>
    <t>Поддержка жилищного хозяйства</t>
  </si>
  <si>
    <t>71 0 00 00000</t>
  </si>
  <si>
    <t>Мероприятия в области жилищного хозяйства</t>
  </si>
  <si>
    <t>71 0 00 03000</t>
  </si>
  <si>
    <t>Уплата членских взносов на капитальный  ремонт общего имущества многоквартирных домов</t>
  </si>
  <si>
    <t>71 0 00 05080</t>
  </si>
  <si>
    <t>Иные межбюджетные ассигнования</t>
  </si>
  <si>
    <t>Благоустройство</t>
  </si>
  <si>
    <t>МП  «Энергосбережение Мокроусского муниципального образования»</t>
  </si>
  <si>
    <t>23 0 00 00000</t>
  </si>
  <si>
    <t>Основное мероприятие «Реконструкция уличного освещения р.п.Мокроус»</t>
  </si>
  <si>
    <t>23 0 01 00000</t>
  </si>
  <si>
    <t>23 0 0 V0000</t>
  </si>
  <si>
    <t>Мероприятия по благоустройству</t>
  </si>
  <si>
    <t>73 0 00 00000</t>
  </si>
  <si>
    <t>Мероприятия на благоустройство на уличное освещение</t>
  </si>
  <si>
    <t>73 0 00 01000</t>
  </si>
  <si>
    <t>Прочие мероприятия по благоустройству</t>
  </si>
  <si>
    <t>73 0 00 06000</t>
  </si>
  <si>
    <t>Социальная политика</t>
  </si>
  <si>
    <t>Пенсионное обеспечение</t>
  </si>
  <si>
    <t>Социальная поддержка граждан</t>
  </si>
  <si>
    <t>49 0 00 00000</t>
  </si>
  <si>
    <t>Доплаты к пенсиям муниципальным служащим</t>
  </si>
  <si>
    <t>49 0 00 10010</t>
  </si>
  <si>
    <t>Социальное обеспечение и иные выплаты населению</t>
  </si>
  <si>
    <t>Публичные нормативные социальные выплаты гражданам</t>
  </si>
  <si>
    <t>Другие вопросы в области социальной политики</t>
  </si>
  <si>
    <t>06</t>
  </si>
  <si>
    <t>Реализация государственных функций в области социальной политики</t>
  </si>
  <si>
    <t>51 0 00 00000</t>
  </si>
  <si>
    <t>Мероприятия в области социальной политики</t>
  </si>
  <si>
    <t>51 0 00 21000</t>
  </si>
  <si>
    <t>Совет Мокроусского муниципального  образования</t>
  </si>
  <si>
    <t>Реализация государственных функций, связанных с общегосударственным управлением</t>
  </si>
  <si>
    <t>87 3 00 00000</t>
  </si>
  <si>
    <t>Мероприятия по поддержке ассоциации «Совет муниципальных образований Саратовской области»</t>
  </si>
  <si>
    <t>87 3 00 70400</t>
  </si>
  <si>
    <t xml:space="preserve">Итого </t>
  </si>
  <si>
    <t xml:space="preserve"> Ведомственная структура расходов бюджета  муниципального образования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</si>
</sst>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_-* #,##0.00\ _₽_-;\-* #,##0.00\ _₽_-;_-* \-??\ _₽_-;_-@_-"/>
    <numFmt numFmtId="166" formatCode="0.0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b/>
      <sz val="14"/>
      <color rgb="FF000000"/>
      <name val="Times New Roman"/>
      <family val="1"/>
      <charset val="204"/>
    </font>
    <font>
      <b/>
      <i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1"/>
    </font>
    <font>
      <i/>
      <sz val="14"/>
      <color rgb="FF00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000000"/>
      <name val="Calibri"/>
      <family val="2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81D41A"/>
        <bgColor rgb="FF969696"/>
      </patternFill>
    </fill>
    <fill>
      <patternFill patternType="solid">
        <fgColor rgb="FFFFFFFF"/>
        <bgColor rgb="FFFFFFCC"/>
      </patternFill>
    </fill>
    <fill>
      <patternFill patternType="solid">
        <fgColor rgb="FF00B050"/>
        <bgColor rgb="FF993300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165" fontId="14" fillId="0" borderId="0" applyBorder="0" applyProtection="0"/>
  </cellStyleXfs>
  <cellXfs count="95">
    <xf numFmtId="0" fontId="0" fillId="0" borderId="0" xfId="0"/>
    <xf numFmtId="0" fontId="1" fillId="0" borderId="0" xfId="0" applyFont="1" applyAlignment="1">
      <alignment horizontal="right" vertical="top"/>
    </xf>
    <xf numFmtId="0" fontId="4" fillId="0" borderId="0" xfId="0" applyFont="1"/>
    <xf numFmtId="0" fontId="5" fillId="0" borderId="0" xfId="0" applyFont="1"/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 wrapText="1"/>
    </xf>
    <xf numFmtId="0" fontId="6" fillId="2" borderId="4" xfId="0" applyFont="1" applyFill="1" applyBorder="1" applyAlignment="1">
      <alignment wrapText="1"/>
    </xf>
    <xf numFmtId="0" fontId="6" fillId="2" borderId="4" xfId="0" applyFont="1" applyFill="1" applyBorder="1" applyAlignment="1">
      <alignment horizontal="center"/>
    </xf>
    <xf numFmtId="49" fontId="6" fillId="2" borderId="4" xfId="0" applyNumberFormat="1" applyFont="1" applyFill="1" applyBorder="1" applyAlignment="1">
      <alignment horizontal="center"/>
    </xf>
    <xf numFmtId="164" fontId="6" fillId="2" borderId="4" xfId="0" applyNumberFormat="1" applyFont="1" applyFill="1" applyBorder="1" applyAlignment="1">
      <alignment horizontal="center"/>
    </xf>
    <xf numFmtId="0" fontId="7" fillId="3" borderId="4" xfId="0" applyFont="1" applyFill="1" applyBorder="1" applyAlignment="1">
      <alignment wrapText="1"/>
    </xf>
    <xf numFmtId="0" fontId="7" fillId="3" borderId="4" xfId="0" applyFont="1" applyFill="1" applyBorder="1" applyAlignment="1">
      <alignment horizontal="center"/>
    </xf>
    <xf numFmtId="49" fontId="7" fillId="3" borderId="4" xfId="0" applyNumberFormat="1" applyFont="1" applyFill="1" applyBorder="1" applyAlignment="1">
      <alignment horizontal="center"/>
    </xf>
    <xf numFmtId="164" fontId="7" fillId="3" borderId="4" xfId="0" applyNumberFormat="1" applyFont="1" applyFill="1" applyBorder="1" applyAlignment="1">
      <alignment horizontal="center"/>
    </xf>
    <xf numFmtId="0" fontId="8" fillId="0" borderId="4" xfId="0" applyFont="1" applyBorder="1" applyAlignment="1">
      <alignment wrapText="1"/>
    </xf>
    <xf numFmtId="0" fontId="8" fillId="0" borderId="4" xfId="0" applyFont="1" applyBorder="1" applyAlignment="1">
      <alignment horizontal="center"/>
    </xf>
    <xf numFmtId="49" fontId="8" fillId="0" borderId="4" xfId="0" applyNumberFormat="1" applyFont="1" applyBorder="1" applyAlignment="1">
      <alignment horizontal="center"/>
    </xf>
    <xf numFmtId="164" fontId="8" fillId="0" borderId="4" xfId="0" applyNumberFormat="1" applyFont="1" applyBorder="1" applyAlignment="1">
      <alignment horizontal="center"/>
    </xf>
    <xf numFmtId="0" fontId="6" fillId="0" borderId="4" xfId="0" applyFont="1" applyBorder="1" applyAlignment="1">
      <alignment wrapText="1"/>
    </xf>
    <xf numFmtId="0" fontId="6" fillId="0" borderId="4" xfId="0" applyFont="1" applyBorder="1" applyAlignment="1">
      <alignment horizontal="center"/>
    </xf>
    <xf numFmtId="49" fontId="6" fillId="0" borderId="4" xfId="0" applyNumberFormat="1" applyFont="1" applyBorder="1" applyAlignment="1">
      <alignment horizontal="center"/>
    </xf>
    <xf numFmtId="164" fontId="6" fillId="0" borderId="4" xfId="0" applyNumberFormat="1" applyFont="1" applyBorder="1" applyAlignment="1">
      <alignment horizontal="center"/>
    </xf>
    <xf numFmtId="164" fontId="6" fillId="4" borderId="4" xfId="0" applyNumberFormat="1" applyFont="1" applyFill="1" applyBorder="1" applyAlignment="1">
      <alignment horizontal="center"/>
    </xf>
    <xf numFmtId="0" fontId="9" fillId="0" borderId="4" xfId="0" applyFont="1" applyBorder="1" applyAlignment="1">
      <alignment wrapText="1"/>
    </xf>
    <xf numFmtId="0" fontId="6" fillId="4" borderId="4" xfId="0" applyFont="1" applyFill="1" applyBorder="1" applyAlignment="1">
      <alignment horizontal="center"/>
    </xf>
    <xf numFmtId="49" fontId="6" fillId="4" borderId="4" xfId="0" applyNumberFormat="1" applyFont="1" applyFill="1" applyBorder="1" applyAlignment="1">
      <alignment horizontal="center"/>
    </xf>
    <xf numFmtId="0" fontId="8" fillId="4" borderId="4" xfId="0" applyFont="1" applyFill="1" applyBorder="1" applyAlignment="1">
      <alignment horizontal="center"/>
    </xf>
    <xf numFmtId="0" fontId="10" fillId="0" borderId="4" xfId="0" applyFont="1" applyBorder="1" applyAlignment="1">
      <alignment wrapText="1"/>
    </xf>
    <xf numFmtId="0" fontId="11" fillId="3" borderId="4" xfId="0" applyFont="1" applyFill="1" applyBorder="1" applyAlignment="1">
      <alignment horizontal="justify" wrapText="1"/>
    </xf>
    <xf numFmtId="0" fontId="6" fillId="3" borderId="4" xfId="0" applyFont="1" applyFill="1" applyBorder="1" applyAlignment="1">
      <alignment horizontal="center"/>
    </xf>
    <xf numFmtId="49" fontId="11" fillId="3" borderId="4" xfId="1" applyNumberFormat="1" applyFont="1" applyFill="1" applyBorder="1" applyAlignment="1" applyProtection="1">
      <alignment horizontal="center"/>
    </xf>
    <xf numFmtId="49" fontId="11" fillId="3" borderId="4" xfId="0" applyNumberFormat="1" applyFont="1" applyFill="1" applyBorder="1" applyAlignment="1" applyProtection="1">
      <alignment horizontal="center"/>
    </xf>
    <xf numFmtId="0" fontId="11" fillId="3" borderId="4" xfId="0" applyFont="1" applyFill="1" applyBorder="1" applyAlignment="1" applyProtection="1">
      <alignment horizontal="center"/>
    </xf>
    <xf numFmtId="166" fontId="11" fillId="3" borderId="4" xfId="0" applyNumberFormat="1" applyFont="1" applyFill="1" applyBorder="1" applyAlignment="1" applyProtection="1">
      <alignment horizontal="center"/>
    </xf>
    <xf numFmtId="0" fontId="12" fillId="0" borderId="4" xfId="0" applyFont="1" applyBorder="1" applyAlignment="1">
      <alignment horizontal="justify" wrapText="1"/>
    </xf>
    <xf numFmtId="49" fontId="12" fillId="0" borderId="4" xfId="1" applyNumberFormat="1" applyFont="1" applyBorder="1" applyAlignment="1" applyProtection="1">
      <alignment horizontal="center"/>
    </xf>
    <xf numFmtId="49" fontId="12" fillId="0" borderId="4" xfId="0" applyNumberFormat="1" applyFont="1" applyBorder="1" applyAlignment="1" applyProtection="1">
      <alignment horizontal="center"/>
    </xf>
    <xf numFmtId="0" fontId="12" fillId="0" borderId="4" xfId="0" applyFont="1" applyBorder="1" applyAlignment="1" applyProtection="1">
      <alignment horizontal="center"/>
    </xf>
    <xf numFmtId="166" fontId="12" fillId="0" borderId="4" xfId="0" applyNumberFormat="1" applyFont="1" applyBorder="1" applyAlignment="1" applyProtection="1">
      <alignment horizontal="center"/>
    </xf>
    <xf numFmtId="0" fontId="13" fillId="0" borderId="4" xfId="0" applyFont="1" applyBorder="1" applyAlignment="1">
      <alignment horizontal="justify" wrapText="1"/>
    </xf>
    <xf numFmtId="49" fontId="13" fillId="0" borderId="4" xfId="1" applyNumberFormat="1" applyFont="1" applyBorder="1" applyAlignment="1" applyProtection="1">
      <alignment horizontal="center"/>
    </xf>
    <xf numFmtId="49" fontId="13" fillId="0" borderId="4" xfId="0" applyNumberFormat="1" applyFont="1" applyBorder="1" applyAlignment="1" applyProtection="1">
      <alignment horizontal="center"/>
    </xf>
    <xf numFmtId="0" fontId="13" fillId="0" borderId="4" xfId="0" applyFont="1" applyBorder="1" applyAlignment="1" applyProtection="1">
      <alignment horizontal="center"/>
    </xf>
    <xf numFmtId="166" fontId="13" fillId="0" borderId="4" xfId="0" applyNumberFormat="1" applyFont="1" applyBorder="1" applyAlignment="1" applyProtection="1">
      <alignment horizontal="center"/>
    </xf>
    <xf numFmtId="0" fontId="8" fillId="4" borderId="4" xfId="0" applyFont="1" applyFill="1" applyBorder="1" applyAlignment="1">
      <alignment wrapText="1"/>
    </xf>
    <xf numFmtId="49" fontId="8" fillId="4" borderId="4" xfId="0" applyNumberFormat="1" applyFont="1" applyFill="1" applyBorder="1" applyAlignment="1">
      <alignment horizontal="center"/>
    </xf>
    <xf numFmtId="164" fontId="8" fillId="4" borderId="4" xfId="0" applyNumberFormat="1" applyFont="1" applyFill="1" applyBorder="1" applyAlignment="1">
      <alignment horizontal="center"/>
    </xf>
    <xf numFmtId="0" fontId="6" fillId="4" borderId="4" xfId="0" applyFont="1" applyFill="1" applyBorder="1" applyAlignment="1">
      <alignment wrapText="1"/>
    </xf>
    <xf numFmtId="0" fontId="7" fillId="3" borderId="4" xfId="0" applyFont="1" applyFill="1" applyBorder="1" applyAlignment="1">
      <alignment horizontal="justify" vertical="top" wrapText="1"/>
    </xf>
    <xf numFmtId="0" fontId="10" fillId="3" borderId="4" xfId="0" applyFont="1" applyFill="1" applyBorder="1" applyAlignment="1">
      <alignment horizontal="center"/>
    </xf>
    <xf numFmtId="49" fontId="7" fillId="3" borderId="4" xfId="0" applyNumberFormat="1" applyFont="1" applyFill="1" applyBorder="1" applyAlignment="1">
      <alignment horizontal="center" wrapText="1"/>
    </xf>
    <xf numFmtId="0" fontId="7" fillId="3" borderId="4" xfId="0" applyFont="1" applyFill="1" applyBorder="1" applyAlignment="1">
      <alignment horizontal="center" wrapText="1"/>
    </xf>
    <xf numFmtId="166" fontId="7" fillId="3" borderId="4" xfId="0" applyNumberFormat="1" applyFont="1" applyFill="1" applyBorder="1" applyAlignment="1">
      <alignment horizontal="center" wrapText="1"/>
    </xf>
    <xf numFmtId="0" fontId="6" fillId="0" borderId="4" xfId="0" applyFont="1" applyBorder="1" applyAlignment="1">
      <alignment horizontal="left" vertical="top" wrapText="1"/>
    </xf>
    <xf numFmtId="49" fontId="6" fillId="0" borderId="4" xfId="0" applyNumberFormat="1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166" fontId="6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justify" vertical="top" wrapText="1"/>
    </xf>
    <xf numFmtId="49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center" wrapText="1"/>
    </xf>
    <xf numFmtId="166" fontId="8" fillId="0" borderId="4" xfId="0" applyNumberFormat="1" applyFont="1" applyBorder="1" applyAlignment="1">
      <alignment horizontal="center" wrapText="1"/>
    </xf>
    <xf numFmtId="0" fontId="8" fillId="0" borderId="4" xfId="0" applyFont="1" applyBorder="1" applyAlignment="1">
      <alignment horizontal="left" vertical="top" wrapText="1"/>
    </xf>
    <xf numFmtId="49" fontId="8" fillId="2" borderId="4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6" fillId="5" borderId="4" xfId="0" applyFont="1" applyFill="1" applyBorder="1" applyAlignment="1">
      <alignment wrapText="1"/>
    </xf>
    <xf numFmtId="0" fontId="6" fillId="5" borderId="4" xfId="0" applyFont="1" applyFill="1" applyBorder="1" applyAlignment="1">
      <alignment horizontal="center"/>
    </xf>
    <xf numFmtId="49" fontId="6" fillId="5" borderId="4" xfId="0" applyNumberFormat="1" applyFont="1" applyFill="1" applyBorder="1" applyAlignment="1">
      <alignment horizontal="center"/>
    </xf>
    <xf numFmtId="164" fontId="6" fillId="5" borderId="4" xfId="0" applyNumberFormat="1" applyFont="1" applyFill="1" applyBorder="1" applyAlignment="1">
      <alignment horizontal="center"/>
    </xf>
    <xf numFmtId="0" fontId="8" fillId="5" borderId="4" xfId="0" applyFont="1" applyFill="1" applyBorder="1" applyAlignment="1">
      <alignment horizontal="center"/>
    </xf>
    <xf numFmtId="49" fontId="8" fillId="5" borderId="4" xfId="0" applyNumberFormat="1" applyFont="1" applyFill="1" applyBorder="1" applyAlignment="1">
      <alignment horizontal="center"/>
    </xf>
    <xf numFmtId="0" fontId="6" fillId="6" borderId="4" xfId="0" applyFont="1" applyFill="1" applyBorder="1" applyAlignment="1">
      <alignment wrapText="1"/>
    </xf>
    <xf numFmtId="0" fontId="8" fillId="6" borderId="4" xfId="0" applyFont="1" applyFill="1" applyBorder="1" applyAlignment="1">
      <alignment horizontal="center"/>
    </xf>
    <xf numFmtId="164" fontId="6" fillId="6" borderId="4" xfId="0" applyNumberFormat="1" applyFont="1" applyFill="1" applyBorder="1" applyAlignment="1">
      <alignment horizontal="center"/>
    </xf>
    <xf numFmtId="164" fontId="8" fillId="0" borderId="4" xfId="0" applyNumberFormat="1" applyFont="1" applyFill="1" applyBorder="1" applyAlignment="1">
      <alignment horizontal="center"/>
    </xf>
    <xf numFmtId="0" fontId="6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distributed" wrapText="1"/>
    </xf>
    <xf numFmtId="0" fontId="4" fillId="0" borderId="0" xfId="0" applyFont="1" applyBorder="1" applyAlignment="1">
      <alignment horizontal="right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4" fillId="0" borderId="2" xfId="0" applyFont="1" applyBorder="1" applyAlignment="1">
      <alignment horizontal="center"/>
    </xf>
    <xf numFmtId="0" fontId="7" fillId="4" borderId="4" xfId="0" applyFont="1" applyFill="1" applyBorder="1" applyAlignment="1">
      <alignment wrapText="1"/>
    </xf>
    <xf numFmtId="0" fontId="7" fillId="0" borderId="4" xfId="0" applyFont="1" applyBorder="1" applyAlignment="1">
      <alignment horizontal="center"/>
    </xf>
    <xf numFmtId="49" fontId="7" fillId="4" borderId="4" xfId="0" applyNumberFormat="1" applyFont="1" applyFill="1" applyBorder="1" applyAlignment="1">
      <alignment horizontal="center"/>
    </xf>
    <xf numFmtId="0" fontId="7" fillId="4" borderId="4" xfId="0" applyFont="1" applyFill="1" applyBorder="1" applyAlignment="1">
      <alignment horizontal="center"/>
    </xf>
    <xf numFmtId="164" fontId="7" fillId="4" borderId="4" xfId="0" applyNumberFormat="1" applyFont="1" applyFill="1" applyBorder="1" applyAlignment="1">
      <alignment horizontal="center"/>
    </xf>
    <xf numFmtId="0" fontId="7" fillId="0" borderId="4" xfId="0" applyFont="1" applyBorder="1" applyAlignment="1">
      <alignment wrapText="1"/>
    </xf>
    <xf numFmtId="49" fontId="7" fillId="0" borderId="4" xfId="0" applyNumberFormat="1" applyFont="1" applyBorder="1" applyAlignment="1">
      <alignment horizontal="center"/>
    </xf>
    <xf numFmtId="164" fontId="7" fillId="0" borderId="4" xfId="0" applyNumberFormat="1" applyFont="1" applyBorder="1" applyAlignment="1">
      <alignment horizontal="center"/>
    </xf>
    <xf numFmtId="0" fontId="7" fillId="0" borderId="4" xfId="0" applyFont="1" applyBorder="1" applyAlignment="1">
      <alignment horizontal="left" vertical="top" wrapText="1"/>
    </xf>
    <xf numFmtId="49" fontId="7" fillId="0" borderId="4" xfId="0" applyNumberFormat="1" applyFont="1" applyBorder="1" applyAlignment="1">
      <alignment horizontal="center" wrapText="1"/>
    </xf>
    <xf numFmtId="0" fontId="7" fillId="0" borderId="4" xfId="0" applyFont="1" applyBorder="1" applyAlignment="1">
      <alignment horizontal="center" wrapText="1"/>
    </xf>
    <xf numFmtId="166" fontId="7" fillId="0" borderId="4" xfId="0" applyNumberFormat="1" applyFont="1" applyBorder="1" applyAlignment="1">
      <alignment horizont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81D41A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109"/>
  <sheetViews>
    <sheetView tabSelected="1" view="pageBreakPreview" topLeftCell="A95" zoomScale="90" zoomScaleNormal="80" zoomScalePageLayoutView="90" workbookViewId="0">
      <selection activeCell="A105" sqref="A105"/>
    </sheetView>
  </sheetViews>
  <sheetFormatPr defaultColWidth="8.7109375" defaultRowHeight="15" x14ac:dyDescent="0.25"/>
  <cols>
    <col min="1" max="1" width="48.140625" customWidth="1"/>
    <col min="2" max="2" width="7" customWidth="1"/>
    <col min="3" max="3" width="7.7109375" customWidth="1"/>
    <col min="5" max="5" width="18.42578125" customWidth="1"/>
    <col min="6" max="6" width="7.5703125" customWidth="1"/>
    <col min="7" max="7" width="12" customWidth="1"/>
    <col min="8" max="8" width="11.28515625" customWidth="1"/>
    <col min="9" max="9" width="11.5703125" customWidth="1"/>
  </cols>
  <sheetData>
    <row r="1" spans="1:9" ht="15" customHeight="1" x14ac:dyDescent="0.25">
      <c r="A1" s="1"/>
      <c r="B1" s="1"/>
      <c r="C1" s="1"/>
      <c r="D1" s="75" t="s">
        <v>0</v>
      </c>
      <c r="E1" s="75"/>
      <c r="F1" s="75"/>
      <c r="G1" s="75"/>
      <c r="H1" s="75"/>
      <c r="I1" s="75"/>
    </row>
    <row r="2" spans="1:9" ht="12" customHeight="1" x14ac:dyDescent="0.25">
      <c r="A2" s="1"/>
      <c r="B2" s="1"/>
      <c r="C2" s="1"/>
      <c r="D2" s="76"/>
      <c r="E2" s="76"/>
      <c r="F2" s="76"/>
      <c r="G2" s="76"/>
      <c r="H2" s="76"/>
      <c r="I2" s="76"/>
    </row>
    <row r="3" spans="1:9" ht="15" customHeight="1" x14ac:dyDescent="0.25">
      <c r="A3" s="77" t="s">
        <v>114</v>
      </c>
      <c r="B3" s="77"/>
      <c r="C3" s="77"/>
      <c r="D3" s="77"/>
      <c r="E3" s="77"/>
      <c r="F3" s="77"/>
      <c r="G3" s="77"/>
      <c r="H3" s="77"/>
      <c r="I3" s="77"/>
    </row>
    <row r="4" spans="1:9" ht="15" customHeight="1" x14ac:dyDescent="0.25">
      <c r="A4" s="77"/>
      <c r="B4" s="77"/>
      <c r="C4" s="77"/>
      <c r="D4" s="77"/>
      <c r="E4" s="77"/>
      <c r="F4" s="77"/>
      <c r="G4" s="77"/>
      <c r="H4" s="77"/>
      <c r="I4" s="77"/>
    </row>
    <row r="5" spans="1:9" ht="1.5" customHeigh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ht="15.75" customHeight="1" x14ac:dyDescent="0.25">
      <c r="A6" s="2" t="s">
        <v>1</v>
      </c>
      <c r="B6" s="3"/>
      <c r="C6" s="3"/>
      <c r="D6" s="3"/>
      <c r="E6" s="78" t="s">
        <v>2</v>
      </c>
      <c r="F6" s="78"/>
      <c r="G6" s="78"/>
      <c r="H6" s="78"/>
      <c r="I6" s="78"/>
    </row>
    <row r="7" spans="1:9" ht="15.75" customHeight="1" x14ac:dyDescent="0.25">
      <c r="A7" s="79" t="s">
        <v>3</v>
      </c>
      <c r="B7" s="80" t="s">
        <v>4</v>
      </c>
      <c r="C7" s="80" t="s">
        <v>5</v>
      </c>
      <c r="D7" s="81" t="s">
        <v>6</v>
      </c>
      <c r="E7" s="79" t="s">
        <v>7</v>
      </c>
      <c r="F7" s="79" t="s">
        <v>8</v>
      </c>
      <c r="G7" s="82" t="s">
        <v>9</v>
      </c>
      <c r="H7" s="82"/>
      <c r="I7" s="82"/>
    </row>
    <row r="8" spans="1:9" ht="30.75" customHeight="1" x14ac:dyDescent="0.25">
      <c r="A8" s="79"/>
      <c r="B8" s="80"/>
      <c r="C8" s="80"/>
      <c r="D8" s="81"/>
      <c r="E8" s="79"/>
      <c r="F8" s="79"/>
      <c r="G8" s="6">
        <v>2023</v>
      </c>
      <c r="H8" s="4">
        <v>2024</v>
      </c>
      <c r="I8" s="5">
        <v>2025</v>
      </c>
    </row>
    <row r="9" spans="1:9" ht="37.5" x14ac:dyDescent="0.3">
      <c r="A9" s="7" t="s">
        <v>10</v>
      </c>
      <c r="B9" s="8">
        <v>346</v>
      </c>
      <c r="C9" s="9"/>
      <c r="D9" s="9"/>
      <c r="E9" s="8"/>
      <c r="F9" s="8"/>
      <c r="G9" s="10">
        <f>SUM(G10+G48+G68+G92)</f>
        <v>18004.2</v>
      </c>
      <c r="H9" s="10">
        <f>SUM(H10+H48+H68+H92)</f>
        <v>18528.5</v>
      </c>
      <c r="I9" s="10">
        <f>SUM(I10+I48+I68+I92)</f>
        <v>19077.3</v>
      </c>
    </row>
    <row r="10" spans="1:9" ht="18.75" x14ac:dyDescent="0.3">
      <c r="A10" s="65" t="s">
        <v>11</v>
      </c>
      <c r="B10" s="66">
        <v>346</v>
      </c>
      <c r="C10" s="67" t="s">
        <v>12</v>
      </c>
      <c r="D10" s="67"/>
      <c r="E10" s="66"/>
      <c r="F10" s="66"/>
      <c r="G10" s="68">
        <f>SUM(G11+G35+G39+G43)</f>
        <v>8045</v>
      </c>
      <c r="H10" s="68">
        <f>SUM(H11+H35+H39+H43)</f>
        <v>8781.5</v>
      </c>
      <c r="I10" s="68">
        <f>SUM(I11+I35+I39+I43)</f>
        <v>8781.5</v>
      </c>
    </row>
    <row r="11" spans="1:9" ht="117" x14ac:dyDescent="0.35">
      <c r="A11" s="11" t="s">
        <v>13</v>
      </c>
      <c r="B11" s="12">
        <v>346</v>
      </c>
      <c r="C11" s="13" t="s">
        <v>12</v>
      </c>
      <c r="D11" s="13" t="s">
        <v>14</v>
      </c>
      <c r="E11" s="12"/>
      <c r="F11" s="12"/>
      <c r="G11" s="14">
        <f>SUM(G14+G17+G22+G25)</f>
        <v>7815</v>
      </c>
      <c r="H11" s="14">
        <f>H14+H17+H22+H25</f>
        <v>8551.5</v>
      </c>
      <c r="I11" s="14">
        <f>I14+I17+I22+I25</f>
        <v>8551.5</v>
      </c>
    </row>
    <row r="12" spans="1:9" ht="39" x14ac:dyDescent="0.35">
      <c r="A12" s="88" t="s">
        <v>15</v>
      </c>
      <c r="B12" s="84">
        <v>346</v>
      </c>
      <c r="C12" s="89" t="s">
        <v>12</v>
      </c>
      <c r="D12" s="89" t="s">
        <v>14</v>
      </c>
      <c r="E12" s="84" t="s">
        <v>16</v>
      </c>
      <c r="F12" s="84"/>
      <c r="G12" s="90">
        <f>G13</f>
        <v>7815</v>
      </c>
      <c r="H12" s="90">
        <f>H13</f>
        <v>8551.5</v>
      </c>
      <c r="I12" s="90">
        <f>I13</f>
        <v>8551.5</v>
      </c>
    </row>
    <row r="13" spans="1:9" ht="37.5" x14ac:dyDescent="0.3">
      <c r="A13" s="15" t="s">
        <v>17</v>
      </c>
      <c r="B13" s="16">
        <v>346</v>
      </c>
      <c r="C13" s="17" t="s">
        <v>12</v>
      </c>
      <c r="D13" s="17" t="s">
        <v>14</v>
      </c>
      <c r="E13" s="16" t="s">
        <v>18</v>
      </c>
      <c r="F13" s="16"/>
      <c r="G13" s="18">
        <f>SUM(G14+G17+G22+G25)</f>
        <v>7815</v>
      </c>
      <c r="H13" s="18">
        <f>H14+H17+H22+H25</f>
        <v>8551.5</v>
      </c>
      <c r="I13" s="18">
        <f>I14+I17+I22+I25</f>
        <v>8551.5</v>
      </c>
    </row>
    <row r="14" spans="1:9" ht="93.75" x14ac:dyDescent="0.3">
      <c r="A14" s="19" t="s">
        <v>19</v>
      </c>
      <c r="B14" s="20">
        <v>346</v>
      </c>
      <c r="C14" s="21" t="s">
        <v>12</v>
      </c>
      <c r="D14" s="21" t="s">
        <v>14</v>
      </c>
      <c r="E14" s="20" t="s">
        <v>20</v>
      </c>
      <c r="F14" s="20"/>
      <c r="G14" s="22">
        <f>G15</f>
        <v>1471</v>
      </c>
      <c r="H14" s="22">
        <f>H15</f>
        <v>1523</v>
      </c>
      <c r="I14" s="22">
        <v>1523</v>
      </c>
    </row>
    <row r="15" spans="1:9" ht="110.25" customHeight="1" x14ac:dyDescent="0.3">
      <c r="A15" s="15" t="s">
        <v>21</v>
      </c>
      <c r="B15" s="16">
        <v>346</v>
      </c>
      <c r="C15" s="17" t="s">
        <v>12</v>
      </c>
      <c r="D15" s="17" t="s">
        <v>14</v>
      </c>
      <c r="E15" s="16" t="s">
        <v>20</v>
      </c>
      <c r="F15" s="16">
        <v>100</v>
      </c>
      <c r="G15" s="18">
        <f>SUM(G16)</f>
        <v>1471</v>
      </c>
      <c r="H15" s="18">
        <f>H16</f>
        <v>1523</v>
      </c>
      <c r="I15" s="18">
        <v>1523</v>
      </c>
    </row>
    <row r="16" spans="1:9" ht="56.25" x14ac:dyDescent="0.3">
      <c r="A16" s="15" t="s">
        <v>22</v>
      </c>
      <c r="B16" s="16">
        <v>346</v>
      </c>
      <c r="C16" s="17" t="s">
        <v>12</v>
      </c>
      <c r="D16" s="17" t="s">
        <v>14</v>
      </c>
      <c r="E16" s="16" t="s">
        <v>20</v>
      </c>
      <c r="F16" s="16">
        <v>120</v>
      </c>
      <c r="G16" s="18">
        <v>1471</v>
      </c>
      <c r="H16" s="18">
        <v>1523</v>
      </c>
      <c r="I16" s="18">
        <v>1523</v>
      </c>
    </row>
    <row r="17" spans="1:9" ht="47.25" customHeight="1" x14ac:dyDescent="0.3">
      <c r="A17" s="19" t="s">
        <v>23</v>
      </c>
      <c r="B17" s="20">
        <v>346</v>
      </c>
      <c r="C17" s="21" t="s">
        <v>12</v>
      </c>
      <c r="D17" s="21" t="s">
        <v>14</v>
      </c>
      <c r="E17" s="20" t="s">
        <v>24</v>
      </c>
      <c r="F17" s="20"/>
      <c r="G17" s="23">
        <f>SUM(G18,G20)</f>
        <v>6300</v>
      </c>
      <c r="H17" s="22">
        <f>SUM(H18+H20)</f>
        <v>6984.5</v>
      </c>
      <c r="I17" s="22">
        <f>SUM(I18+I20)</f>
        <v>6984.5</v>
      </c>
    </row>
    <row r="18" spans="1:9" ht="131.25" x14ac:dyDescent="0.3">
      <c r="A18" s="15" t="s">
        <v>21</v>
      </c>
      <c r="B18" s="16">
        <v>346</v>
      </c>
      <c r="C18" s="17" t="s">
        <v>12</v>
      </c>
      <c r="D18" s="17" t="s">
        <v>14</v>
      </c>
      <c r="E18" s="16" t="s">
        <v>24</v>
      </c>
      <c r="F18" s="16">
        <v>100</v>
      </c>
      <c r="G18" s="18">
        <f>SUM(G19)</f>
        <v>5300</v>
      </c>
      <c r="H18" s="18">
        <f>SUM(H19)</f>
        <v>5470</v>
      </c>
      <c r="I18" s="18">
        <f>SUM(I19)</f>
        <v>5470</v>
      </c>
    </row>
    <row r="19" spans="1:9" ht="56.25" x14ac:dyDescent="0.3">
      <c r="A19" s="15" t="s">
        <v>25</v>
      </c>
      <c r="B19" s="16">
        <v>346</v>
      </c>
      <c r="C19" s="17" t="s">
        <v>12</v>
      </c>
      <c r="D19" s="17" t="s">
        <v>14</v>
      </c>
      <c r="E19" s="16" t="s">
        <v>24</v>
      </c>
      <c r="F19" s="16">
        <v>120</v>
      </c>
      <c r="G19" s="18">
        <v>5300</v>
      </c>
      <c r="H19" s="18">
        <v>5470</v>
      </c>
      <c r="I19" s="18">
        <v>5470</v>
      </c>
    </row>
    <row r="20" spans="1:9" ht="56.25" x14ac:dyDescent="0.3">
      <c r="A20" s="15" t="s">
        <v>26</v>
      </c>
      <c r="B20" s="16">
        <v>346</v>
      </c>
      <c r="C20" s="17" t="s">
        <v>12</v>
      </c>
      <c r="D20" s="17" t="s">
        <v>14</v>
      </c>
      <c r="E20" s="16" t="s">
        <v>24</v>
      </c>
      <c r="F20" s="16">
        <v>200</v>
      </c>
      <c r="G20" s="18">
        <f>SUM(G21)</f>
        <v>1000</v>
      </c>
      <c r="H20" s="18">
        <f>SUM(H21)</f>
        <v>1514.5</v>
      </c>
      <c r="I20" s="18">
        <f>SUM(I21)</f>
        <v>1514.5</v>
      </c>
    </row>
    <row r="21" spans="1:9" ht="56.25" x14ac:dyDescent="0.3">
      <c r="A21" s="24" t="s">
        <v>27</v>
      </c>
      <c r="B21" s="16">
        <v>346</v>
      </c>
      <c r="C21" s="17" t="s">
        <v>12</v>
      </c>
      <c r="D21" s="17" t="s">
        <v>14</v>
      </c>
      <c r="E21" s="16" t="s">
        <v>24</v>
      </c>
      <c r="F21" s="16">
        <v>240</v>
      </c>
      <c r="G21" s="74">
        <v>1000</v>
      </c>
      <c r="H21" s="18">
        <v>1514.5</v>
      </c>
      <c r="I21" s="18">
        <v>1514.5</v>
      </c>
    </row>
    <row r="22" spans="1:9" ht="131.25" x14ac:dyDescent="0.3">
      <c r="A22" s="19" t="s">
        <v>28</v>
      </c>
      <c r="B22" s="20">
        <v>346</v>
      </c>
      <c r="C22" s="21" t="s">
        <v>12</v>
      </c>
      <c r="D22" s="21" t="s">
        <v>14</v>
      </c>
      <c r="E22" s="20" t="s">
        <v>29</v>
      </c>
      <c r="F22" s="20"/>
      <c r="G22" s="22">
        <f>SUM(G24)</f>
        <v>40</v>
      </c>
      <c r="H22" s="22">
        <f>SUM(H24)</f>
        <v>40</v>
      </c>
      <c r="I22" s="22">
        <f>SUM(I24)</f>
        <v>40</v>
      </c>
    </row>
    <row r="23" spans="1:9" ht="18.75" customHeight="1" x14ac:dyDescent="0.3">
      <c r="A23" s="15" t="s">
        <v>30</v>
      </c>
      <c r="B23" s="16">
        <v>346</v>
      </c>
      <c r="C23" s="17" t="s">
        <v>12</v>
      </c>
      <c r="D23" s="17" t="s">
        <v>14</v>
      </c>
      <c r="E23" s="16" t="s">
        <v>29</v>
      </c>
      <c r="F23" s="16">
        <v>800</v>
      </c>
      <c r="G23" s="18">
        <f>SUM(G24)</f>
        <v>40</v>
      </c>
      <c r="H23" s="18">
        <f>SUM(H24)</f>
        <v>40</v>
      </c>
      <c r="I23" s="18">
        <f>SUM(I24)</f>
        <v>40</v>
      </c>
    </row>
    <row r="24" spans="1:9" ht="37.5" x14ac:dyDescent="0.3">
      <c r="A24" s="15" t="s">
        <v>31</v>
      </c>
      <c r="B24" s="16">
        <v>346</v>
      </c>
      <c r="C24" s="17" t="s">
        <v>12</v>
      </c>
      <c r="D24" s="17" t="s">
        <v>14</v>
      </c>
      <c r="E24" s="16" t="s">
        <v>29</v>
      </c>
      <c r="F24" s="16">
        <v>850</v>
      </c>
      <c r="G24" s="18">
        <v>40</v>
      </c>
      <c r="H24" s="18">
        <v>40</v>
      </c>
      <c r="I24" s="18">
        <v>40</v>
      </c>
    </row>
    <row r="25" spans="1:9" ht="112.5" x14ac:dyDescent="0.3">
      <c r="A25" s="19" t="s">
        <v>32</v>
      </c>
      <c r="B25" s="25">
        <v>346</v>
      </c>
      <c r="C25" s="26" t="s">
        <v>12</v>
      </c>
      <c r="D25" s="26" t="s">
        <v>14</v>
      </c>
      <c r="E25" s="25" t="s">
        <v>33</v>
      </c>
      <c r="F25" s="25"/>
      <c r="G25" s="23">
        <f>SUM(G26)</f>
        <v>4</v>
      </c>
      <c r="H25" s="23">
        <f>SUM(H27)</f>
        <v>4</v>
      </c>
      <c r="I25" s="23">
        <f>SUM(I27)</f>
        <v>4</v>
      </c>
    </row>
    <row r="26" spans="1:9" ht="18.75" customHeight="1" x14ac:dyDescent="0.3">
      <c r="A26" s="15" t="s">
        <v>30</v>
      </c>
      <c r="B26" s="16">
        <v>346</v>
      </c>
      <c r="C26" s="17" t="s">
        <v>12</v>
      </c>
      <c r="D26" s="17" t="s">
        <v>14</v>
      </c>
      <c r="E26" s="27" t="s">
        <v>33</v>
      </c>
      <c r="F26" s="16">
        <v>800</v>
      </c>
      <c r="G26" s="18">
        <f>SUM(G27)</f>
        <v>4</v>
      </c>
      <c r="H26" s="18">
        <f>SUM(H27)</f>
        <v>4</v>
      </c>
      <c r="I26" s="18">
        <f>SUM(I27)</f>
        <v>4</v>
      </c>
    </row>
    <row r="27" spans="1:9" ht="37.5" x14ac:dyDescent="0.3">
      <c r="A27" s="15" t="s">
        <v>31</v>
      </c>
      <c r="B27" s="16">
        <v>346</v>
      </c>
      <c r="C27" s="17" t="s">
        <v>12</v>
      </c>
      <c r="D27" s="17" t="s">
        <v>14</v>
      </c>
      <c r="E27" s="27" t="s">
        <v>33</v>
      </c>
      <c r="F27" s="16">
        <v>850</v>
      </c>
      <c r="G27" s="18">
        <v>4</v>
      </c>
      <c r="H27" s="18">
        <v>4</v>
      </c>
      <c r="I27" s="18">
        <v>4</v>
      </c>
    </row>
    <row r="28" spans="1:9" ht="19.5" x14ac:dyDescent="0.35">
      <c r="A28" s="11" t="s">
        <v>34</v>
      </c>
      <c r="B28" s="12">
        <v>346</v>
      </c>
      <c r="C28" s="13" t="s">
        <v>12</v>
      </c>
      <c r="D28" s="13">
        <v>11</v>
      </c>
      <c r="E28" s="12"/>
      <c r="F28" s="12"/>
      <c r="G28" s="14">
        <f>SUM(G42)</f>
        <v>180</v>
      </c>
      <c r="H28" s="14">
        <f>SUM(H29)</f>
        <v>180</v>
      </c>
      <c r="I28" s="14">
        <f>SUM(I29)</f>
        <v>180</v>
      </c>
    </row>
    <row r="29" spans="1:9" ht="32.25" customHeight="1" x14ac:dyDescent="0.3">
      <c r="A29" s="19" t="s">
        <v>35</v>
      </c>
      <c r="B29" s="20">
        <v>346</v>
      </c>
      <c r="C29" s="21" t="s">
        <v>12</v>
      </c>
      <c r="D29" s="21">
        <v>11</v>
      </c>
      <c r="E29" s="20" t="s">
        <v>36</v>
      </c>
      <c r="F29" s="20"/>
      <c r="G29" s="22">
        <f>SUM(G42)</f>
        <v>180</v>
      </c>
      <c r="H29" s="22">
        <f>SUM(H42)</f>
        <v>180</v>
      </c>
      <c r="I29" s="22">
        <f>SUM(I42)</f>
        <v>180</v>
      </c>
    </row>
    <row r="30" spans="1:9" ht="18.75" hidden="1" x14ac:dyDescent="0.3">
      <c r="A30" s="15" t="s">
        <v>37</v>
      </c>
      <c r="B30" s="16">
        <v>343</v>
      </c>
      <c r="C30" s="17" t="s">
        <v>12</v>
      </c>
      <c r="D30" s="17" t="s">
        <v>14</v>
      </c>
      <c r="E30" s="16" t="s">
        <v>36</v>
      </c>
      <c r="F30" s="16"/>
      <c r="G30" s="18">
        <f t="shared" ref="G30:I33" si="0">SUM(G31)</f>
        <v>0</v>
      </c>
      <c r="H30" s="18">
        <f t="shared" si="0"/>
        <v>0</v>
      </c>
      <c r="I30" s="18">
        <f t="shared" si="0"/>
        <v>0</v>
      </c>
    </row>
    <row r="31" spans="1:9" ht="37.5" hidden="1" x14ac:dyDescent="0.3">
      <c r="A31" s="15" t="s">
        <v>38</v>
      </c>
      <c r="B31" s="16">
        <v>343</v>
      </c>
      <c r="C31" s="17" t="s">
        <v>12</v>
      </c>
      <c r="D31" s="17" t="s">
        <v>14</v>
      </c>
      <c r="E31" s="16" t="s">
        <v>36</v>
      </c>
      <c r="F31" s="16"/>
      <c r="G31" s="18">
        <f t="shared" si="0"/>
        <v>0</v>
      </c>
      <c r="H31" s="18">
        <f t="shared" si="0"/>
        <v>0</v>
      </c>
      <c r="I31" s="18">
        <f t="shared" si="0"/>
        <v>0</v>
      </c>
    </row>
    <row r="32" spans="1:9" ht="18.75" hidden="1" x14ac:dyDescent="0.3">
      <c r="A32" s="15" t="s">
        <v>30</v>
      </c>
      <c r="B32" s="16">
        <v>343</v>
      </c>
      <c r="C32" s="17" t="s">
        <v>12</v>
      </c>
      <c r="D32" s="17" t="s">
        <v>14</v>
      </c>
      <c r="E32" s="16" t="s">
        <v>36</v>
      </c>
      <c r="F32" s="16"/>
      <c r="G32" s="18">
        <f t="shared" si="0"/>
        <v>0</v>
      </c>
      <c r="H32" s="18">
        <f t="shared" si="0"/>
        <v>0</v>
      </c>
      <c r="I32" s="18">
        <f t="shared" si="0"/>
        <v>0</v>
      </c>
    </row>
    <row r="33" spans="1:9" ht="18.75" hidden="1" x14ac:dyDescent="0.3">
      <c r="A33" s="15" t="s">
        <v>39</v>
      </c>
      <c r="B33" s="16">
        <v>343</v>
      </c>
      <c r="C33" s="17" t="s">
        <v>12</v>
      </c>
      <c r="D33" s="17" t="s">
        <v>14</v>
      </c>
      <c r="E33" s="16" t="s">
        <v>36</v>
      </c>
      <c r="F33" s="16">
        <v>100</v>
      </c>
      <c r="G33" s="18">
        <f t="shared" si="0"/>
        <v>0</v>
      </c>
      <c r="H33" s="18">
        <f t="shared" si="0"/>
        <v>0</v>
      </c>
      <c r="I33" s="18">
        <f t="shared" si="0"/>
        <v>0</v>
      </c>
    </row>
    <row r="34" spans="1:9" ht="18.75" hidden="1" x14ac:dyDescent="0.3">
      <c r="A34" s="28" t="s">
        <v>34</v>
      </c>
      <c r="B34" s="16">
        <v>343</v>
      </c>
      <c r="C34" s="17" t="s">
        <v>12</v>
      </c>
      <c r="D34" s="17" t="s">
        <v>14</v>
      </c>
      <c r="E34" s="16" t="s">
        <v>36</v>
      </c>
      <c r="F34" s="16">
        <v>120</v>
      </c>
      <c r="G34" s="18">
        <v>0</v>
      </c>
      <c r="H34" s="18">
        <v>0</v>
      </c>
      <c r="I34" s="18">
        <v>0</v>
      </c>
    </row>
    <row r="35" spans="1:9" ht="37.5" hidden="1" x14ac:dyDescent="0.3">
      <c r="A35" s="15" t="s">
        <v>35</v>
      </c>
      <c r="B35" s="16">
        <v>343</v>
      </c>
      <c r="C35" s="16" t="s">
        <v>12</v>
      </c>
      <c r="D35" s="17" t="s">
        <v>40</v>
      </c>
      <c r="E35" s="16" t="s">
        <v>36</v>
      </c>
      <c r="F35" s="16"/>
      <c r="G35" s="18">
        <f t="shared" ref="G35:I37" si="1">SUM(G36)</f>
        <v>0</v>
      </c>
      <c r="H35" s="18">
        <f t="shared" si="1"/>
        <v>0</v>
      </c>
      <c r="I35" s="18">
        <f t="shared" si="1"/>
        <v>0</v>
      </c>
    </row>
    <row r="36" spans="1:9" ht="18.75" hidden="1" x14ac:dyDescent="0.3">
      <c r="A36" s="15" t="s">
        <v>37</v>
      </c>
      <c r="B36" s="16">
        <v>343</v>
      </c>
      <c r="C36" s="16" t="s">
        <v>12</v>
      </c>
      <c r="D36" s="17" t="s">
        <v>40</v>
      </c>
      <c r="E36" s="16" t="s">
        <v>36</v>
      </c>
      <c r="F36" s="16"/>
      <c r="G36" s="18">
        <f t="shared" si="1"/>
        <v>0</v>
      </c>
      <c r="H36" s="18">
        <f t="shared" si="1"/>
        <v>0</v>
      </c>
      <c r="I36" s="18">
        <f t="shared" si="1"/>
        <v>0</v>
      </c>
    </row>
    <row r="37" spans="1:9" ht="37.5" hidden="1" x14ac:dyDescent="0.3">
      <c r="A37" s="15" t="s">
        <v>38</v>
      </c>
      <c r="B37" s="16">
        <v>343</v>
      </c>
      <c r="C37" s="16" t="s">
        <v>12</v>
      </c>
      <c r="D37" s="17" t="s">
        <v>40</v>
      </c>
      <c r="E37" s="16" t="s">
        <v>36</v>
      </c>
      <c r="F37" s="16">
        <v>800</v>
      </c>
      <c r="G37" s="18">
        <f t="shared" si="1"/>
        <v>0</v>
      </c>
      <c r="H37" s="18">
        <f t="shared" si="1"/>
        <v>0</v>
      </c>
      <c r="I37" s="18">
        <f t="shared" si="1"/>
        <v>0</v>
      </c>
    </row>
    <row r="38" spans="1:9" ht="18.75" hidden="1" x14ac:dyDescent="0.3">
      <c r="A38" s="15" t="s">
        <v>30</v>
      </c>
      <c r="B38" s="16">
        <v>343</v>
      </c>
      <c r="C38" s="16" t="s">
        <v>12</v>
      </c>
      <c r="D38" s="17" t="s">
        <v>40</v>
      </c>
      <c r="E38" s="16" t="s">
        <v>36</v>
      </c>
      <c r="F38" s="16">
        <v>880</v>
      </c>
      <c r="G38" s="18">
        <v>0</v>
      </c>
      <c r="H38" s="18">
        <v>0</v>
      </c>
      <c r="I38" s="18">
        <v>0</v>
      </c>
    </row>
    <row r="39" spans="1:9" ht="18.75" x14ac:dyDescent="0.3">
      <c r="A39" s="15" t="s">
        <v>37</v>
      </c>
      <c r="B39" s="16">
        <v>346</v>
      </c>
      <c r="C39" s="17" t="s">
        <v>12</v>
      </c>
      <c r="D39" s="17">
        <v>11</v>
      </c>
      <c r="E39" s="16" t="s">
        <v>41</v>
      </c>
      <c r="F39" s="16"/>
      <c r="G39" s="18">
        <f>SUM(G42)</f>
        <v>180</v>
      </c>
      <c r="H39" s="18">
        <f>SUM(H42)</f>
        <v>180</v>
      </c>
      <c r="I39" s="18">
        <f>SUM(I42)</f>
        <v>180</v>
      </c>
    </row>
    <row r="40" spans="1:9" ht="37.5" x14ac:dyDescent="0.3">
      <c r="A40" s="15" t="s">
        <v>42</v>
      </c>
      <c r="B40" s="16">
        <v>346</v>
      </c>
      <c r="C40" s="17" t="s">
        <v>12</v>
      </c>
      <c r="D40" s="17">
        <v>11</v>
      </c>
      <c r="E40" s="16" t="s">
        <v>43</v>
      </c>
      <c r="F40" s="16"/>
      <c r="G40" s="18">
        <f>SUM(G42)</f>
        <v>180</v>
      </c>
      <c r="H40" s="18">
        <f>SUM(H42)</f>
        <v>180</v>
      </c>
      <c r="I40" s="18">
        <f>SUM(I42)</f>
        <v>180</v>
      </c>
    </row>
    <row r="41" spans="1:9" ht="18.75" x14ac:dyDescent="0.3">
      <c r="A41" s="15" t="s">
        <v>30</v>
      </c>
      <c r="B41" s="16">
        <v>346</v>
      </c>
      <c r="C41" s="17" t="s">
        <v>12</v>
      </c>
      <c r="D41" s="17">
        <v>11</v>
      </c>
      <c r="E41" s="16" t="s">
        <v>43</v>
      </c>
      <c r="F41" s="16">
        <v>800</v>
      </c>
      <c r="G41" s="18">
        <f>SUM(G42)</f>
        <v>180</v>
      </c>
      <c r="H41" s="18">
        <f>SUM(H42)</f>
        <v>180</v>
      </c>
      <c r="I41" s="18">
        <f>SUM(I42)</f>
        <v>180</v>
      </c>
    </row>
    <row r="42" spans="1:9" ht="18.75" x14ac:dyDescent="0.3">
      <c r="A42" s="15" t="s">
        <v>39</v>
      </c>
      <c r="B42" s="16">
        <v>346</v>
      </c>
      <c r="C42" s="17" t="s">
        <v>12</v>
      </c>
      <c r="D42" s="17">
        <v>11</v>
      </c>
      <c r="E42" s="16" t="s">
        <v>43</v>
      </c>
      <c r="F42" s="16">
        <v>870</v>
      </c>
      <c r="G42" s="18">
        <v>180</v>
      </c>
      <c r="H42" s="18">
        <v>180</v>
      </c>
      <c r="I42" s="18">
        <v>180</v>
      </c>
    </row>
    <row r="43" spans="1:9" ht="39" x14ac:dyDescent="0.35">
      <c r="A43" s="29" t="s">
        <v>44</v>
      </c>
      <c r="B43" s="30">
        <v>346</v>
      </c>
      <c r="C43" s="31" t="s">
        <v>12</v>
      </c>
      <c r="D43" s="32" t="s">
        <v>45</v>
      </c>
      <c r="E43" s="33"/>
      <c r="F43" s="33"/>
      <c r="G43" s="34">
        <f>SUM(G47)</f>
        <v>50</v>
      </c>
      <c r="H43" s="34">
        <f>SUM(H44)</f>
        <v>50</v>
      </c>
      <c r="I43" s="34">
        <f>SUM(I44)</f>
        <v>50</v>
      </c>
    </row>
    <row r="44" spans="1:9" ht="56.25" x14ac:dyDescent="0.3">
      <c r="A44" s="35" t="s">
        <v>46</v>
      </c>
      <c r="B44" s="20">
        <v>346</v>
      </c>
      <c r="C44" s="36" t="s">
        <v>12</v>
      </c>
      <c r="D44" s="37" t="s">
        <v>45</v>
      </c>
      <c r="E44" s="38" t="s">
        <v>47</v>
      </c>
      <c r="F44" s="38"/>
      <c r="G44" s="39">
        <f>SUM(G47)</f>
        <v>50</v>
      </c>
      <c r="H44" s="39">
        <f>SUM(H47)</f>
        <v>50</v>
      </c>
      <c r="I44" s="39">
        <f>SUM(I47)</f>
        <v>50</v>
      </c>
    </row>
    <row r="45" spans="1:9" ht="75" x14ac:dyDescent="0.3">
      <c r="A45" s="40" t="s">
        <v>48</v>
      </c>
      <c r="B45" s="16">
        <v>346</v>
      </c>
      <c r="C45" s="41" t="s">
        <v>12</v>
      </c>
      <c r="D45" s="42" t="s">
        <v>45</v>
      </c>
      <c r="E45" s="43" t="s">
        <v>49</v>
      </c>
      <c r="F45" s="43"/>
      <c r="G45" s="44">
        <f>SUM(G47)</f>
        <v>50</v>
      </c>
      <c r="H45" s="44">
        <f>SUM(H47)</f>
        <v>50</v>
      </c>
      <c r="I45" s="44">
        <f>SUM(I47)</f>
        <v>50</v>
      </c>
    </row>
    <row r="46" spans="1:9" ht="56.25" x14ac:dyDescent="0.3">
      <c r="A46" s="40" t="s">
        <v>26</v>
      </c>
      <c r="B46" s="16">
        <v>346</v>
      </c>
      <c r="C46" s="41" t="s">
        <v>12</v>
      </c>
      <c r="D46" s="42" t="s">
        <v>45</v>
      </c>
      <c r="E46" s="43" t="s">
        <v>49</v>
      </c>
      <c r="F46" s="43">
        <v>220</v>
      </c>
      <c r="G46" s="44">
        <f>SUM(G47)</f>
        <v>50</v>
      </c>
      <c r="H46" s="44">
        <f>SUM(H47)</f>
        <v>50</v>
      </c>
      <c r="I46" s="44">
        <f>SUM(I47)</f>
        <v>50</v>
      </c>
    </row>
    <row r="47" spans="1:9" ht="56.25" x14ac:dyDescent="0.3">
      <c r="A47" s="40" t="s">
        <v>27</v>
      </c>
      <c r="B47" s="16">
        <v>346</v>
      </c>
      <c r="C47" s="41" t="s">
        <v>12</v>
      </c>
      <c r="D47" s="42" t="s">
        <v>45</v>
      </c>
      <c r="E47" s="43" t="s">
        <v>49</v>
      </c>
      <c r="F47" s="43">
        <v>240</v>
      </c>
      <c r="G47" s="44">
        <v>50</v>
      </c>
      <c r="H47" s="44">
        <v>50</v>
      </c>
      <c r="I47" s="44">
        <v>50</v>
      </c>
    </row>
    <row r="48" spans="1:9" ht="18" customHeight="1" x14ac:dyDescent="0.3">
      <c r="A48" s="65" t="s">
        <v>51</v>
      </c>
      <c r="B48" s="69">
        <v>346</v>
      </c>
      <c r="C48" s="67" t="s">
        <v>14</v>
      </c>
      <c r="D48" s="67"/>
      <c r="E48" s="66"/>
      <c r="F48" s="66"/>
      <c r="G48" s="68">
        <f>SUM(G49)</f>
        <v>5627.6</v>
      </c>
      <c r="H48" s="68">
        <f>SUM(H49)</f>
        <v>5749</v>
      </c>
      <c r="I48" s="68">
        <f>SUM(I49)</f>
        <v>5731.8</v>
      </c>
    </row>
    <row r="49" spans="1:9" ht="34.5" customHeight="1" x14ac:dyDescent="0.35">
      <c r="A49" s="11" t="s">
        <v>52</v>
      </c>
      <c r="B49" s="30">
        <v>346</v>
      </c>
      <c r="C49" s="13" t="s">
        <v>14</v>
      </c>
      <c r="D49" s="13" t="s">
        <v>53</v>
      </c>
      <c r="E49" s="12"/>
      <c r="F49" s="12"/>
      <c r="G49" s="14">
        <f>SUM(G52+G55+G59)</f>
        <v>5627.6</v>
      </c>
      <c r="H49" s="14">
        <f>SUM(H52+H55+H59)</f>
        <v>5749</v>
      </c>
      <c r="I49" s="14">
        <f>SUM(I52+I55+I59)</f>
        <v>5731.8</v>
      </c>
    </row>
    <row r="50" spans="1:9" ht="54.75" customHeight="1" x14ac:dyDescent="0.35">
      <c r="A50" s="83" t="s">
        <v>54</v>
      </c>
      <c r="B50" s="84">
        <v>346</v>
      </c>
      <c r="C50" s="85" t="s">
        <v>14</v>
      </c>
      <c r="D50" s="85" t="s">
        <v>53</v>
      </c>
      <c r="E50" s="86" t="s">
        <v>55</v>
      </c>
      <c r="F50" s="86"/>
      <c r="G50" s="87">
        <f>G52+G55</f>
        <v>5327.6</v>
      </c>
      <c r="H50" s="87">
        <f>H52+H55</f>
        <v>5449</v>
      </c>
      <c r="I50" s="87">
        <f>I52+I55</f>
        <v>5431.8</v>
      </c>
    </row>
    <row r="51" spans="1:9" ht="48.95" customHeight="1" x14ac:dyDescent="0.3">
      <c r="A51" s="48" t="s">
        <v>56</v>
      </c>
      <c r="B51" s="20">
        <v>346</v>
      </c>
      <c r="C51" s="26" t="s">
        <v>14</v>
      </c>
      <c r="D51" s="26" t="s">
        <v>53</v>
      </c>
      <c r="E51" s="25" t="s">
        <v>57</v>
      </c>
      <c r="F51" s="25"/>
      <c r="G51" s="23">
        <f>SUM(G52)</f>
        <v>4530</v>
      </c>
      <c r="H51" s="23">
        <f>SUM(H52)</f>
        <v>4540</v>
      </c>
      <c r="I51" s="23">
        <f>SUM(I52)</f>
        <v>4540</v>
      </c>
    </row>
    <row r="52" spans="1:9" ht="28.15" customHeight="1" x14ac:dyDescent="0.3">
      <c r="A52" s="45" t="s">
        <v>58</v>
      </c>
      <c r="B52" s="16">
        <v>346</v>
      </c>
      <c r="C52" s="46" t="s">
        <v>14</v>
      </c>
      <c r="D52" s="46" t="s">
        <v>53</v>
      </c>
      <c r="E52" s="27" t="s">
        <v>59</v>
      </c>
      <c r="F52" s="27"/>
      <c r="G52" s="47">
        <f>SUM(G54)</f>
        <v>4530</v>
      </c>
      <c r="H52" s="47">
        <f>SUM(H54)</f>
        <v>4540</v>
      </c>
      <c r="I52" s="47">
        <f>SUM(I54)</f>
        <v>4540</v>
      </c>
    </row>
    <row r="53" spans="1:9" ht="37.5" customHeight="1" x14ac:dyDescent="0.3">
      <c r="A53" s="45" t="s">
        <v>60</v>
      </c>
      <c r="B53" s="16">
        <v>346</v>
      </c>
      <c r="C53" s="46" t="s">
        <v>14</v>
      </c>
      <c r="D53" s="46" t="s">
        <v>53</v>
      </c>
      <c r="E53" s="27" t="s">
        <v>59</v>
      </c>
      <c r="F53" s="27">
        <v>200</v>
      </c>
      <c r="G53" s="47">
        <f>SUM(G54)</f>
        <v>4530</v>
      </c>
      <c r="H53" s="47">
        <f>SUM(H54)</f>
        <v>4540</v>
      </c>
      <c r="I53" s="47">
        <f>SUM(I54)</f>
        <v>4540</v>
      </c>
    </row>
    <row r="54" spans="1:9" ht="56.25" x14ac:dyDescent="0.3">
      <c r="A54" s="45" t="s">
        <v>27</v>
      </c>
      <c r="B54" s="16">
        <v>346</v>
      </c>
      <c r="C54" s="46" t="s">
        <v>14</v>
      </c>
      <c r="D54" s="46" t="s">
        <v>53</v>
      </c>
      <c r="E54" s="27" t="s">
        <v>59</v>
      </c>
      <c r="F54" s="27">
        <v>240</v>
      </c>
      <c r="G54" s="47">
        <v>4530</v>
      </c>
      <c r="H54" s="47">
        <v>4540</v>
      </c>
      <c r="I54" s="47">
        <v>4540</v>
      </c>
    </row>
    <row r="55" spans="1:9" ht="36.4" customHeight="1" x14ac:dyDescent="0.3">
      <c r="A55" s="19" t="s">
        <v>61</v>
      </c>
      <c r="B55" s="20">
        <v>346</v>
      </c>
      <c r="C55" s="26" t="s">
        <v>14</v>
      </c>
      <c r="D55" s="26" t="s">
        <v>53</v>
      </c>
      <c r="E55" s="25" t="s">
        <v>62</v>
      </c>
      <c r="F55" s="25"/>
      <c r="G55" s="23">
        <f>SUM(G57)</f>
        <v>797.6</v>
      </c>
      <c r="H55" s="23">
        <f>SUM(H57)</f>
        <v>909</v>
      </c>
      <c r="I55" s="23">
        <f>SUM(I57)</f>
        <v>891.8</v>
      </c>
    </row>
    <row r="56" spans="1:9" ht="24" customHeight="1" x14ac:dyDescent="0.3">
      <c r="A56" s="15" t="s">
        <v>58</v>
      </c>
      <c r="B56" s="16">
        <v>346</v>
      </c>
      <c r="C56" s="46" t="s">
        <v>14</v>
      </c>
      <c r="D56" s="46" t="s">
        <v>53</v>
      </c>
      <c r="E56" s="27" t="s">
        <v>63</v>
      </c>
      <c r="F56" s="27"/>
      <c r="G56" s="47">
        <f>SUM(G57)</f>
        <v>797.6</v>
      </c>
      <c r="H56" s="47">
        <f>SUM(H58)</f>
        <v>909</v>
      </c>
      <c r="I56" s="47">
        <f>SUM(I58)</f>
        <v>891.8</v>
      </c>
    </row>
    <row r="57" spans="1:9" ht="51.4" customHeight="1" x14ac:dyDescent="0.3">
      <c r="A57" s="45" t="s">
        <v>26</v>
      </c>
      <c r="B57" s="16">
        <v>346</v>
      </c>
      <c r="C57" s="46" t="s">
        <v>14</v>
      </c>
      <c r="D57" s="46" t="s">
        <v>53</v>
      </c>
      <c r="E57" s="27" t="s">
        <v>63</v>
      </c>
      <c r="F57" s="27">
        <v>200</v>
      </c>
      <c r="G57" s="47">
        <f>SUM(G58)</f>
        <v>797.6</v>
      </c>
      <c r="H57" s="47">
        <f>SUM(H58)</f>
        <v>909</v>
      </c>
      <c r="I57" s="47">
        <f>SUM(I58)</f>
        <v>891.8</v>
      </c>
    </row>
    <row r="58" spans="1:9" ht="56.25" x14ac:dyDescent="0.3">
      <c r="A58" s="45" t="s">
        <v>27</v>
      </c>
      <c r="B58" s="16">
        <v>346</v>
      </c>
      <c r="C58" s="46" t="s">
        <v>14</v>
      </c>
      <c r="D58" s="46" t="s">
        <v>53</v>
      </c>
      <c r="E58" s="27" t="s">
        <v>63</v>
      </c>
      <c r="F58" s="27">
        <v>240</v>
      </c>
      <c r="G58" s="47">
        <v>797.6</v>
      </c>
      <c r="H58" s="47">
        <v>909</v>
      </c>
      <c r="I58" s="47">
        <v>891.8</v>
      </c>
    </row>
    <row r="59" spans="1:9" ht="39" x14ac:dyDescent="0.35">
      <c r="A59" s="83" t="s">
        <v>64</v>
      </c>
      <c r="B59" s="84">
        <v>346</v>
      </c>
      <c r="C59" s="85" t="s">
        <v>14</v>
      </c>
      <c r="D59" s="85" t="s">
        <v>53</v>
      </c>
      <c r="E59" s="86" t="s">
        <v>65</v>
      </c>
      <c r="F59" s="86"/>
      <c r="G59" s="87">
        <f>SUM(G60+G64)</f>
        <v>300</v>
      </c>
      <c r="H59" s="87">
        <f>SUM(H64+H60)</f>
        <v>300</v>
      </c>
      <c r="I59" s="87">
        <f>SUM(I60+I64)</f>
        <v>300</v>
      </c>
    </row>
    <row r="60" spans="1:9" ht="56.25" x14ac:dyDescent="0.3">
      <c r="A60" s="48" t="s">
        <v>66</v>
      </c>
      <c r="B60" s="20">
        <v>346</v>
      </c>
      <c r="C60" s="26" t="s">
        <v>14</v>
      </c>
      <c r="D60" s="26" t="s">
        <v>53</v>
      </c>
      <c r="E60" s="25" t="s">
        <v>67</v>
      </c>
      <c r="F60" s="25"/>
      <c r="G60" s="23">
        <f>SUM(G61)</f>
        <v>250</v>
      </c>
      <c r="H60" s="23">
        <f>SUM(H63)</f>
        <v>250</v>
      </c>
      <c r="I60" s="23">
        <f>SUM(I63)</f>
        <v>250</v>
      </c>
    </row>
    <row r="61" spans="1:9" ht="18.75" x14ac:dyDescent="0.3">
      <c r="A61" s="15" t="s">
        <v>58</v>
      </c>
      <c r="B61" s="16">
        <v>346</v>
      </c>
      <c r="C61" s="46" t="s">
        <v>14</v>
      </c>
      <c r="D61" s="46" t="s">
        <v>53</v>
      </c>
      <c r="E61" s="27" t="s">
        <v>68</v>
      </c>
      <c r="F61" s="27"/>
      <c r="G61" s="47">
        <f>SUM(G62)</f>
        <v>250</v>
      </c>
      <c r="H61" s="47">
        <f>SUM(H63)</f>
        <v>250</v>
      </c>
      <c r="I61" s="47">
        <f>SUM(I63)</f>
        <v>250</v>
      </c>
    </row>
    <row r="62" spans="1:9" ht="56.25" x14ac:dyDescent="0.3">
      <c r="A62" s="45" t="s">
        <v>26</v>
      </c>
      <c r="B62" s="16">
        <v>346</v>
      </c>
      <c r="C62" s="46" t="s">
        <v>14</v>
      </c>
      <c r="D62" s="46" t="s">
        <v>53</v>
      </c>
      <c r="E62" s="27" t="s">
        <v>68</v>
      </c>
      <c r="F62" s="27">
        <v>200</v>
      </c>
      <c r="G62" s="47">
        <f>SUM(G63)</f>
        <v>250</v>
      </c>
      <c r="H62" s="47">
        <f>SUM(H63)</f>
        <v>250</v>
      </c>
      <c r="I62" s="47">
        <f>SUM(I63)</f>
        <v>250</v>
      </c>
    </row>
    <row r="63" spans="1:9" ht="56.25" x14ac:dyDescent="0.3">
      <c r="A63" s="45" t="s">
        <v>27</v>
      </c>
      <c r="B63" s="16">
        <v>346</v>
      </c>
      <c r="C63" s="46" t="s">
        <v>14</v>
      </c>
      <c r="D63" s="46" t="s">
        <v>53</v>
      </c>
      <c r="E63" s="27" t="s">
        <v>68</v>
      </c>
      <c r="F63" s="27">
        <v>240</v>
      </c>
      <c r="G63" s="47">
        <v>250</v>
      </c>
      <c r="H63" s="47">
        <v>250</v>
      </c>
      <c r="I63" s="47">
        <v>250</v>
      </c>
    </row>
    <row r="64" spans="1:9" ht="56.25" x14ac:dyDescent="0.3">
      <c r="A64" s="48" t="s">
        <v>69</v>
      </c>
      <c r="B64" s="20">
        <v>346</v>
      </c>
      <c r="C64" s="26" t="s">
        <v>14</v>
      </c>
      <c r="D64" s="26" t="s">
        <v>53</v>
      </c>
      <c r="E64" s="25" t="s">
        <v>70</v>
      </c>
      <c r="F64" s="25"/>
      <c r="G64" s="23">
        <v>50</v>
      </c>
      <c r="H64" s="23">
        <f>SUM(H67)</f>
        <v>50</v>
      </c>
      <c r="I64" s="23">
        <f>SUM(I67)</f>
        <v>50</v>
      </c>
    </row>
    <row r="65" spans="1:9" ht="18.75" x14ac:dyDescent="0.3">
      <c r="A65" s="15" t="s">
        <v>58</v>
      </c>
      <c r="B65" s="16">
        <v>346</v>
      </c>
      <c r="C65" s="46" t="s">
        <v>14</v>
      </c>
      <c r="D65" s="46" t="s">
        <v>53</v>
      </c>
      <c r="E65" s="27" t="s">
        <v>71</v>
      </c>
      <c r="F65" s="27"/>
      <c r="G65" s="47">
        <f>SUM(G67)</f>
        <v>50</v>
      </c>
      <c r="H65" s="47">
        <f>SUM(H67)</f>
        <v>50</v>
      </c>
      <c r="I65" s="47">
        <f>SUM(I67)</f>
        <v>50</v>
      </c>
    </row>
    <row r="66" spans="1:9" ht="56.25" x14ac:dyDescent="0.3">
      <c r="A66" s="45" t="s">
        <v>26</v>
      </c>
      <c r="B66" s="16">
        <v>346</v>
      </c>
      <c r="C66" s="46" t="s">
        <v>14</v>
      </c>
      <c r="D66" s="46" t="s">
        <v>53</v>
      </c>
      <c r="E66" s="27" t="s">
        <v>71</v>
      </c>
      <c r="F66" s="27">
        <v>200</v>
      </c>
      <c r="G66" s="47">
        <f>SUM(G67)</f>
        <v>50</v>
      </c>
      <c r="H66" s="47">
        <f>SUM(H67)</f>
        <v>50</v>
      </c>
      <c r="I66" s="47">
        <f>SUM(I67)</f>
        <v>50</v>
      </c>
    </row>
    <row r="67" spans="1:9" ht="56.25" x14ac:dyDescent="0.3">
      <c r="A67" s="45" t="s">
        <v>27</v>
      </c>
      <c r="B67" s="16">
        <v>346</v>
      </c>
      <c r="C67" s="46" t="s">
        <v>14</v>
      </c>
      <c r="D67" s="46" t="s">
        <v>53</v>
      </c>
      <c r="E67" s="27" t="s">
        <v>71</v>
      </c>
      <c r="F67" s="27">
        <v>240</v>
      </c>
      <c r="G67" s="47">
        <v>50</v>
      </c>
      <c r="H67" s="47">
        <v>50</v>
      </c>
      <c r="I67" s="47">
        <v>50</v>
      </c>
    </row>
    <row r="68" spans="1:9" ht="18.75" x14ac:dyDescent="0.3">
      <c r="A68" s="65" t="s">
        <v>72</v>
      </c>
      <c r="B68" s="69">
        <v>346</v>
      </c>
      <c r="C68" s="67" t="s">
        <v>73</v>
      </c>
      <c r="D68" s="67"/>
      <c r="E68" s="66"/>
      <c r="F68" s="66"/>
      <c r="G68" s="68">
        <f>SUM(G69+G77)</f>
        <v>4152.3999999999996</v>
      </c>
      <c r="H68" s="68">
        <f>SUM(H69+H77)</f>
        <v>3809</v>
      </c>
      <c r="I68" s="68">
        <f>SUM(I69+I77)</f>
        <v>4375</v>
      </c>
    </row>
    <row r="69" spans="1:9" ht="21" customHeight="1" x14ac:dyDescent="0.35">
      <c r="A69" s="11" t="s">
        <v>74</v>
      </c>
      <c r="B69" s="30">
        <v>346</v>
      </c>
      <c r="C69" s="13" t="s">
        <v>73</v>
      </c>
      <c r="D69" s="13" t="s">
        <v>12</v>
      </c>
      <c r="E69" s="12"/>
      <c r="F69" s="12"/>
      <c r="G69" s="14">
        <f>SUM(G70)</f>
        <v>118</v>
      </c>
      <c r="H69" s="14">
        <f>SUM(H70)</f>
        <v>118</v>
      </c>
      <c r="I69" s="14">
        <f>SUM(I70)</f>
        <v>118</v>
      </c>
    </row>
    <row r="70" spans="1:9" ht="26.45" customHeight="1" x14ac:dyDescent="0.35">
      <c r="A70" s="88" t="s">
        <v>75</v>
      </c>
      <c r="B70" s="84">
        <v>346</v>
      </c>
      <c r="C70" s="89" t="s">
        <v>73</v>
      </c>
      <c r="D70" s="89" t="s">
        <v>12</v>
      </c>
      <c r="E70" s="84" t="s">
        <v>76</v>
      </c>
      <c r="F70" s="84"/>
      <c r="G70" s="90">
        <f>SUM(G71+G74)</f>
        <v>118</v>
      </c>
      <c r="H70" s="90">
        <f>SUM(H71+H74)</f>
        <v>118</v>
      </c>
      <c r="I70" s="90">
        <f>SUM(I71+I74)</f>
        <v>118</v>
      </c>
    </row>
    <row r="71" spans="1:9" ht="39" customHeight="1" x14ac:dyDescent="0.3">
      <c r="A71" s="48" t="s">
        <v>77</v>
      </c>
      <c r="B71" s="20">
        <v>346</v>
      </c>
      <c r="C71" s="21" t="s">
        <v>73</v>
      </c>
      <c r="D71" s="21" t="s">
        <v>12</v>
      </c>
      <c r="E71" s="20" t="s">
        <v>78</v>
      </c>
      <c r="F71" s="20"/>
      <c r="G71" s="22">
        <f t="shared" ref="G70:I72" si="2">SUM(G72)</f>
        <v>80</v>
      </c>
      <c r="H71" s="22">
        <f t="shared" si="2"/>
        <v>80</v>
      </c>
      <c r="I71" s="22">
        <f t="shared" si="2"/>
        <v>80</v>
      </c>
    </row>
    <row r="72" spans="1:9" ht="51.4" customHeight="1" x14ac:dyDescent="0.3">
      <c r="A72" s="15" t="s">
        <v>26</v>
      </c>
      <c r="B72" s="16">
        <v>346</v>
      </c>
      <c r="C72" s="17" t="s">
        <v>73</v>
      </c>
      <c r="D72" s="17" t="s">
        <v>12</v>
      </c>
      <c r="E72" s="16" t="s">
        <v>78</v>
      </c>
      <c r="F72" s="16">
        <v>200</v>
      </c>
      <c r="G72" s="18">
        <f t="shared" si="2"/>
        <v>80</v>
      </c>
      <c r="H72" s="18">
        <f t="shared" si="2"/>
        <v>80</v>
      </c>
      <c r="I72" s="18">
        <f t="shared" si="2"/>
        <v>80</v>
      </c>
    </row>
    <row r="73" spans="1:9" ht="56.25" customHeight="1" x14ac:dyDescent="0.3">
      <c r="A73" s="15" t="s">
        <v>27</v>
      </c>
      <c r="B73" s="16">
        <v>346</v>
      </c>
      <c r="C73" s="17" t="s">
        <v>73</v>
      </c>
      <c r="D73" s="17" t="s">
        <v>12</v>
      </c>
      <c r="E73" s="16" t="s">
        <v>78</v>
      </c>
      <c r="F73" s="16">
        <v>240</v>
      </c>
      <c r="G73" s="18">
        <v>80</v>
      </c>
      <c r="H73" s="18">
        <v>80</v>
      </c>
      <c r="I73" s="18">
        <v>80</v>
      </c>
    </row>
    <row r="74" spans="1:9" ht="56.25" customHeight="1" x14ac:dyDescent="0.3">
      <c r="A74" s="19" t="s">
        <v>79</v>
      </c>
      <c r="B74" s="20">
        <v>346</v>
      </c>
      <c r="C74" s="21" t="s">
        <v>73</v>
      </c>
      <c r="D74" s="21" t="s">
        <v>12</v>
      </c>
      <c r="E74" s="20" t="s">
        <v>80</v>
      </c>
      <c r="F74" s="20"/>
      <c r="G74" s="22">
        <f>SUM(G76)</f>
        <v>38</v>
      </c>
      <c r="H74" s="22">
        <f>SUM(H76)</f>
        <v>38</v>
      </c>
      <c r="I74" s="22">
        <f>SUM(I76)</f>
        <v>38</v>
      </c>
    </row>
    <row r="75" spans="1:9" ht="21.6" customHeight="1" x14ac:dyDescent="0.3">
      <c r="A75" s="15" t="s">
        <v>81</v>
      </c>
      <c r="B75" s="16">
        <v>346</v>
      </c>
      <c r="C75" s="17" t="s">
        <v>73</v>
      </c>
      <c r="D75" s="17" t="s">
        <v>12</v>
      </c>
      <c r="E75" s="16" t="s">
        <v>80</v>
      </c>
      <c r="F75" s="16">
        <v>200</v>
      </c>
      <c r="G75" s="18">
        <f>SUM(G76)</f>
        <v>38</v>
      </c>
      <c r="H75" s="18">
        <f>SUM(H76)</f>
        <v>38</v>
      </c>
      <c r="I75" s="18">
        <f>SUM(I76)</f>
        <v>38</v>
      </c>
    </row>
    <row r="76" spans="1:9" ht="23.25" customHeight="1" x14ac:dyDescent="0.3">
      <c r="A76" s="15" t="s">
        <v>81</v>
      </c>
      <c r="B76" s="16">
        <v>346</v>
      </c>
      <c r="C76" s="17" t="s">
        <v>73</v>
      </c>
      <c r="D76" s="17" t="s">
        <v>12</v>
      </c>
      <c r="E76" s="16" t="s">
        <v>80</v>
      </c>
      <c r="F76" s="16">
        <v>240</v>
      </c>
      <c r="G76" s="18">
        <v>38</v>
      </c>
      <c r="H76" s="18">
        <v>38</v>
      </c>
      <c r="I76" s="18">
        <v>38</v>
      </c>
    </row>
    <row r="77" spans="1:9" ht="24.75" customHeight="1" x14ac:dyDescent="0.35">
      <c r="A77" s="49" t="s">
        <v>82</v>
      </c>
      <c r="B77" s="50">
        <v>346</v>
      </c>
      <c r="C77" s="51" t="s">
        <v>73</v>
      </c>
      <c r="D77" s="51" t="s">
        <v>50</v>
      </c>
      <c r="E77" s="52"/>
      <c r="F77" s="52"/>
      <c r="G77" s="53">
        <f>G78+G83</f>
        <v>4034.4</v>
      </c>
      <c r="H77" s="14">
        <f>SUM(H78+H83)</f>
        <v>3691</v>
      </c>
      <c r="I77" s="14">
        <f>SUM(I78+I83)</f>
        <v>4257</v>
      </c>
    </row>
    <row r="78" spans="1:9" ht="60" customHeight="1" x14ac:dyDescent="0.35">
      <c r="A78" s="91" t="s">
        <v>83</v>
      </c>
      <c r="B78" s="84">
        <v>346</v>
      </c>
      <c r="C78" s="92" t="s">
        <v>73</v>
      </c>
      <c r="D78" s="92" t="s">
        <v>50</v>
      </c>
      <c r="E78" s="93" t="s">
        <v>84</v>
      </c>
      <c r="F78" s="93"/>
      <c r="G78" s="94">
        <f>SUM(G82)</f>
        <v>250</v>
      </c>
      <c r="H78" s="90">
        <f>SUM(H82)</f>
        <v>250</v>
      </c>
      <c r="I78" s="90">
        <f>SUM(I82)</f>
        <v>250</v>
      </c>
    </row>
    <row r="79" spans="1:9" ht="43.15" customHeight="1" x14ac:dyDescent="0.3">
      <c r="A79" s="54" t="s">
        <v>85</v>
      </c>
      <c r="B79" s="20">
        <v>346</v>
      </c>
      <c r="C79" s="55" t="s">
        <v>73</v>
      </c>
      <c r="D79" s="55" t="s">
        <v>50</v>
      </c>
      <c r="E79" s="56" t="s">
        <v>86</v>
      </c>
      <c r="F79" s="56"/>
      <c r="G79" s="57">
        <f>SUM(G82)</f>
        <v>250</v>
      </c>
      <c r="H79" s="22">
        <f>SUM(H82)</f>
        <v>250</v>
      </c>
      <c r="I79" s="22">
        <f>SUM(I82)</f>
        <v>250</v>
      </c>
    </row>
    <row r="80" spans="1:9" ht="25.7" customHeight="1" x14ac:dyDescent="0.3">
      <c r="A80" s="62" t="s">
        <v>58</v>
      </c>
      <c r="B80" s="16">
        <v>346</v>
      </c>
      <c r="C80" s="59" t="s">
        <v>73</v>
      </c>
      <c r="D80" s="59" t="s">
        <v>50</v>
      </c>
      <c r="E80" s="60" t="s">
        <v>87</v>
      </c>
      <c r="F80" s="56"/>
      <c r="G80" s="61">
        <f>SUM(G82)</f>
        <v>250</v>
      </c>
      <c r="H80" s="18">
        <f>SUM(H82)</f>
        <v>250</v>
      </c>
      <c r="I80" s="18">
        <f>SUM(I82)</f>
        <v>250</v>
      </c>
    </row>
    <row r="81" spans="1:9" ht="50.65" customHeight="1" x14ac:dyDescent="0.3">
      <c r="A81" s="58" t="s">
        <v>26</v>
      </c>
      <c r="B81" s="16">
        <v>346</v>
      </c>
      <c r="C81" s="59" t="s">
        <v>73</v>
      </c>
      <c r="D81" s="59" t="s">
        <v>50</v>
      </c>
      <c r="E81" s="60" t="s">
        <v>87</v>
      </c>
      <c r="F81" s="60">
        <v>200</v>
      </c>
      <c r="G81" s="61">
        <f>SUM(G82)</f>
        <v>250</v>
      </c>
      <c r="H81" s="18">
        <f>SUM(H82)</f>
        <v>250</v>
      </c>
      <c r="I81" s="18">
        <f>SUM(I82)</f>
        <v>250</v>
      </c>
    </row>
    <row r="82" spans="1:9" ht="56.25" customHeight="1" x14ac:dyDescent="0.3">
      <c r="A82" s="58" t="s">
        <v>27</v>
      </c>
      <c r="B82" s="16">
        <v>346</v>
      </c>
      <c r="C82" s="59" t="s">
        <v>73</v>
      </c>
      <c r="D82" s="59" t="s">
        <v>50</v>
      </c>
      <c r="E82" s="60" t="s">
        <v>87</v>
      </c>
      <c r="F82" s="60">
        <v>240</v>
      </c>
      <c r="G82" s="61">
        <v>250</v>
      </c>
      <c r="H82" s="18">
        <v>250</v>
      </c>
      <c r="I82" s="18">
        <v>250</v>
      </c>
    </row>
    <row r="83" spans="1:9" ht="19.5" x14ac:dyDescent="0.35">
      <c r="A83" s="88" t="s">
        <v>88</v>
      </c>
      <c r="B83" s="84">
        <v>346</v>
      </c>
      <c r="C83" s="89" t="s">
        <v>73</v>
      </c>
      <c r="D83" s="89" t="s">
        <v>50</v>
      </c>
      <c r="E83" s="84" t="s">
        <v>89</v>
      </c>
      <c r="F83" s="84"/>
      <c r="G83" s="90">
        <f>SUM(G84+G87)</f>
        <v>3784.4</v>
      </c>
      <c r="H83" s="90">
        <f>SUM(H84+H87)</f>
        <v>3441</v>
      </c>
      <c r="I83" s="90">
        <f>SUM(I84+I87)</f>
        <v>4007</v>
      </c>
    </row>
    <row r="84" spans="1:9" ht="37.5" x14ac:dyDescent="0.3">
      <c r="A84" s="19" t="s">
        <v>90</v>
      </c>
      <c r="B84" s="20">
        <v>346</v>
      </c>
      <c r="C84" s="21" t="s">
        <v>73</v>
      </c>
      <c r="D84" s="21" t="s">
        <v>50</v>
      </c>
      <c r="E84" s="20" t="s">
        <v>91</v>
      </c>
      <c r="F84" s="20"/>
      <c r="G84" s="22">
        <f t="shared" ref="G84:I85" si="3">SUM(G85)</f>
        <v>1400</v>
      </c>
      <c r="H84" s="22">
        <f t="shared" si="3"/>
        <v>1220</v>
      </c>
      <c r="I84" s="22">
        <f t="shared" si="3"/>
        <v>1520</v>
      </c>
    </row>
    <row r="85" spans="1:9" ht="53.85" customHeight="1" x14ac:dyDescent="0.3">
      <c r="A85" s="15" t="s">
        <v>26</v>
      </c>
      <c r="B85" s="16">
        <v>346</v>
      </c>
      <c r="C85" s="17" t="s">
        <v>73</v>
      </c>
      <c r="D85" s="17" t="s">
        <v>50</v>
      </c>
      <c r="E85" s="16" t="s">
        <v>91</v>
      </c>
      <c r="F85" s="16">
        <v>200</v>
      </c>
      <c r="G85" s="18">
        <f t="shared" si="3"/>
        <v>1400</v>
      </c>
      <c r="H85" s="18">
        <f t="shared" si="3"/>
        <v>1220</v>
      </c>
      <c r="I85" s="18">
        <f t="shared" si="3"/>
        <v>1520</v>
      </c>
    </row>
    <row r="86" spans="1:9" ht="56.25" x14ac:dyDescent="0.3">
      <c r="A86" s="15" t="s">
        <v>27</v>
      </c>
      <c r="B86" s="16">
        <v>346</v>
      </c>
      <c r="C86" s="17" t="s">
        <v>73</v>
      </c>
      <c r="D86" s="17" t="s">
        <v>50</v>
      </c>
      <c r="E86" s="16" t="s">
        <v>91</v>
      </c>
      <c r="F86" s="16">
        <v>240</v>
      </c>
      <c r="G86" s="18">
        <v>1400</v>
      </c>
      <c r="H86" s="18">
        <v>1220</v>
      </c>
      <c r="I86" s="18">
        <v>1520</v>
      </c>
    </row>
    <row r="87" spans="1:9" ht="23.25" customHeight="1" x14ac:dyDescent="0.3">
      <c r="A87" s="19" t="s">
        <v>92</v>
      </c>
      <c r="B87" s="20">
        <v>346</v>
      </c>
      <c r="C87" s="21" t="s">
        <v>73</v>
      </c>
      <c r="D87" s="21" t="s">
        <v>50</v>
      </c>
      <c r="E87" s="20" t="s">
        <v>93</v>
      </c>
      <c r="F87" s="20"/>
      <c r="G87" s="22">
        <f>SUM(G88+G90)</f>
        <v>2384.4</v>
      </c>
      <c r="H87" s="22">
        <f>SUM(H88+H90)</f>
        <v>2221</v>
      </c>
      <c r="I87" s="22">
        <f>SUM(I88+I90)</f>
        <v>2487</v>
      </c>
    </row>
    <row r="88" spans="1:9" ht="50.65" customHeight="1" x14ac:dyDescent="0.3">
      <c r="A88" s="15" t="s">
        <v>26</v>
      </c>
      <c r="B88" s="16">
        <v>346</v>
      </c>
      <c r="C88" s="17" t="s">
        <v>73</v>
      </c>
      <c r="D88" s="17" t="s">
        <v>50</v>
      </c>
      <c r="E88" s="16" t="s">
        <v>93</v>
      </c>
      <c r="F88" s="16">
        <v>200</v>
      </c>
      <c r="G88" s="18">
        <f>SUM(G89)</f>
        <v>2384.4</v>
      </c>
      <c r="H88" s="18">
        <f>SUM(H89)</f>
        <v>2221</v>
      </c>
      <c r="I88" s="18">
        <f>SUM(I89)</f>
        <v>2487</v>
      </c>
    </row>
    <row r="89" spans="1:9" ht="54" customHeight="1" x14ac:dyDescent="0.3">
      <c r="A89" s="15" t="s">
        <v>27</v>
      </c>
      <c r="B89" s="16">
        <v>346</v>
      </c>
      <c r="C89" s="17" t="s">
        <v>73</v>
      </c>
      <c r="D89" s="17" t="s">
        <v>50</v>
      </c>
      <c r="E89" s="16" t="s">
        <v>93</v>
      </c>
      <c r="F89" s="16">
        <v>240</v>
      </c>
      <c r="G89" s="18">
        <v>2384.4</v>
      </c>
      <c r="H89" s="18">
        <v>2221</v>
      </c>
      <c r="I89" s="18">
        <v>2487</v>
      </c>
    </row>
    <row r="90" spans="1:9" ht="18.75" hidden="1" x14ac:dyDescent="0.3">
      <c r="A90" s="15" t="s">
        <v>30</v>
      </c>
      <c r="B90" s="16">
        <v>346</v>
      </c>
      <c r="C90" s="17" t="s">
        <v>73</v>
      </c>
      <c r="D90" s="17" t="s">
        <v>50</v>
      </c>
      <c r="E90" s="16" t="s">
        <v>93</v>
      </c>
      <c r="F90" s="16">
        <v>800</v>
      </c>
      <c r="G90" s="18">
        <f>SUM(G91)</f>
        <v>0</v>
      </c>
      <c r="H90" s="18">
        <f>SUM(H91)</f>
        <v>0</v>
      </c>
      <c r="I90" s="18">
        <f>SUM(I91)</f>
        <v>0</v>
      </c>
    </row>
    <row r="91" spans="1:9" ht="37.5" hidden="1" x14ac:dyDescent="0.3">
      <c r="A91" s="15" t="s">
        <v>31</v>
      </c>
      <c r="B91" s="16">
        <v>346</v>
      </c>
      <c r="C91" s="17" t="s">
        <v>73</v>
      </c>
      <c r="D91" s="17" t="s">
        <v>50</v>
      </c>
      <c r="E91" s="16" t="s">
        <v>93</v>
      </c>
      <c r="F91" s="16">
        <v>850</v>
      </c>
      <c r="G91" s="18">
        <v>0</v>
      </c>
      <c r="H91" s="18">
        <v>0</v>
      </c>
      <c r="I91" s="18">
        <v>0</v>
      </c>
    </row>
    <row r="92" spans="1:9" ht="18.75" x14ac:dyDescent="0.3">
      <c r="A92" s="65" t="s">
        <v>94</v>
      </c>
      <c r="B92" s="69">
        <v>346</v>
      </c>
      <c r="C92" s="67">
        <v>10</v>
      </c>
      <c r="D92" s="67"/>
      <c r="E92" s="66"/>
      <c r="F92" s="66"/>
      <c r="G92" s="68">
        <f>SUM(G94+G98)</f>
        <v>179.2</v>
      </c>
      <c r="H92" s="68">
        <f>SUM(H94+H98)</f>
        <v>189</v>
      </c>
      <c r="I92" s="68">
        <f>SUM(I94+I98)</f>
        <v>189</v>
      </c>
    </row>
    <row r="93" spans="1:9" ht="19.5" x14ac:dyDescent="0.35">
      <c r="A93" s="11" t="s">
        <v>95</v>
      </c>
      <c r="B93" s="12">
        <v>346</v>
      </c>
      <c r="C93" s="13">
        <v>10</v>
      </c>
      <c r="D93" s="13" t="s">
        <v>12</v>
      </c>
      <c r="E93" s="12"/>
      <c r="F93" s="12"/>
      <c r="G93" s="14">
        <f t="shared" ref="G93:I96" si="4">SUM(G94)</f>
        <v>164.2</v>
      </c>
      <c r="H93" s="14">
        <f t="shared" si="4"/>
        <v>174</v>
      </c>
      <c r="I93" s="14">
        <f t="shared" si="4"/>
        <v>174</v>
      </c>
    </row>
    <row r="94" spans="1:9" ht="19.5" x14ac:dyDescent="0.35">
      <c r="A94" s="88" t="s">
        <v>96</v>
      </c>
      <c r="B94" s="84">
        <v>346</v>
      </c>
      <c r="C94" s="89">
        <v>10</v>
      </c>
      <c r="D94" s="89" t="s">
        <v>12</v>
      </c>
      <c r="E94" s="84" t="s">
        <v>97</v>
      </c>
      <c r="F94" s="84"/>
      <c r="G94" s="90">
        <f t="shared" si="4"/>
        <v>164.2</v>
      </c>
      <c r="H94" s="90">
        <f t="shared" si="4"/>
        <v>174</v>
      </c>
      <c r="I94" s="90">
        <f t="shared" si="4"/>
        <v>174</v>
      </c>
    </row>
    <row r="95" spans="1:9" ht="37.5" x14ac:dyDescent="0.3">
      <c r="A95" s="19" t="s">
        <v>98</v>
      </c>
      <c r="B95" s="20">
        <v>346</v>
      </c>
      <c r="C95" s="21">
        <v>10</v>
      </c>
      <c r="D95" s="21" t="s">
        <v>12</v>
      </c>
      <c r="E95" s="20" t="s">
        <v>99</v>
      </c>
      <c r="F95" s="20"/>
      <c r="G95" s="22">
        <f t="shared" si="4"/>
        <v>164.2</v>
      </c>
      <c r="H95" s="22">
        <f t="shared" si="4"/>
        <v>174</v>
      </c>
      <c r="I95" s="22">
        <f t="shared" si="4"/>
        <v>174</v>
      </c>
    </row>
    <row r="96" spans="1:9" ht="37.5" x14ac:dyDescent="0.3">
      <c r="A96" s="15" t="s">
        <v>100</v>
      </c>
      <c r="B96" s="16">
        <v>346</v>
      </c>
      <c r="C96" s="17">
        <v>10</v>
      </c>
      <c r="D96" s="17" t="s">
        <v>12</v>
      </c>
      <c r="E96" s="16" t="s">
        <v>99</v>
      </c>
      <c r="F96" s="16">
        <v>300</v>
      </c>
      <c r="G96" s="18">
        <f t="shared" si="4"/>
        <v>164.2</v>
      </c>
      <c r="H96" s="18">
        <f t="shared" si="4"/>
        <v>174</v>
      </c>
      <c r="I96" s="18">
        <f t="shared" si="4"/>
        <v>174</v>
      </c>
    </row>
    <row r="97" spans="1:9" ht="37.5" x14ac:dyDescent="0.3">
      <c r="A97" s="15" t="s">
        <v>101</v>
      </c>
      <c r="B97" s="16">
        <v>346</v>
      </c>
      <c r="C97" s="17">
        <v>10</v>
      </c>
      <c r="D97" s="17" t="s">
        <v>12</v>
      </c>
      <c r="E97" s="16" t="s">
        <v>99</v>
      </c>
      <c r="F97" s="16">
        <v>310</v>
      </c>
      <c r="G97" s="18">
        <v>164.2</v>
      </c>
      <c r="H97" s="18">
        <v>174</v>
      </c>
      <c r="I97" s="18">
        <v>174</v>
      </c>
    </row>
    <row r="98" spans="1:9" ht="39" x14ac:dyDescent="0.35">
      <c r="A98" s="11" t="s">
        <v>102</v>
      </c>
      <c r="B98" s="12">
        <v>346</v>
      </c>
      <c r="C98" s="13">
        <v>10</v>
      </c>
      <c r="D98" s="13" t="s">
        <v>103</v>
      </c>
      <c r="E98" s="12"/>
      <c r="F98" s="12"/>
      <c r="G98" s="14">
        <f>SUM(G102)</f>
        <v>15</v>
      </c>
      <c r="H98" s="14">
        <f>SUM(I102)</f>
        <v>15</v>
      </c>
      <c r="I98" s="14">
        <f>SUM(I102)</f>
        <v>15</v>
      </c>
    </row>
    <row r="99" spans="1:9" ht="58.5" x14ac:dyDescent="0.35">
      <c r="A99" s="88" t="s">
        <v>104</v>
      </c>
      <c r="B99" s="84">
        <v>346</v>
      </c>
      <c r="C99" s="89">
        <v>10</v>
      </c>
      <c r="D99" s="89" t="s">
        <v>103</v>
      </c>
      <c r="E99" s="84" t="s">
        <v>105</v>
      </c>
      <c r="F99" s="84"/>
      <c r="G99" s="90">
        <f>SUM(G102)</f>
        <v>15</v>
      </c>
      <c r="H99" s="90">
        <f>SUM(I102)</f>
        <v>15</v>
      </c>
      <c r="I99" s="90">
        <f>SUM(I102)</f>
        <v>15</v>
      </c>
    </row>
    <row r="100" spans="1:9" ht="37.5" x14ac:dyDescent="0.3">
      <c r="A100" s="19" t="s">
        <v>106</v>
      </c>
      <c r="B100" s="20">
        <v>346</v>
      </c>
      <c r="C100" s="21">
        <v>10</v>
      </c>
      <c r="D100" s="21" t="s">
        <v>103</v>
      </c>
      <c r="E100" s="20" t="s">
        <v>107</v>
      </c>
      <c r="F100" s="20"/>
      <c r="G100" s="22">
        <f>SUM(G102)</f>
        <v>15</v>
      </c>
      <c r="H100" s="22">
        <f>SUM(I102)</f>
        <v>15</v>
      </c>
      <c r="I100" s="22">
        <f>SUM(I102)</f>
        <v>15</v>
      </c>
    </row>
    <row r="101" spans="1:9" ht="56.25" x14ac:dyDescent="0.3">
      <c r="A101" s="15" t="s">
        <v>26</v>
      </c>
      <c r="B101" s="16">
        <v>346</v>
      </c>
      <c r="C101" s="17">
        <v>10</v>
      </c>
      <c r="D101" s="17" t="s">
        <v>103</v>
      </c>
      <c r="E101" s="16" t="s">
        <v>107</v>
      </c>
      <c r="F101" s="16">
        <v>800</v>
      </c>
      <c r="G101" s="18">
        <f>SUM(G102)</f>
        <v>15</v>
      </c>
      <c r="H101" s="18">
        <f>SUM(I102)</f>
        <v>15</v>
      </c>
      <c r="I101" s="18">
        <f>SUM(I102)</f>
        <v>15</v>
      </c>
    </row>
    <row r="102" spans="1:9" ht="56.25" x14ac:dyDescent="0.3">
      <c r="A102" s="15" t="s">
        <v>27</v>
      </c>
      <c r="B102" s="16">
        <v>346</v>
      </c>
      <c r="C102" s="17">
        <v>10</v>
      </c>
      <c r="D102" s="17" t="s">
        <v>103</v>
      </c>
      <c r="E102" s="16" t="s">
        <v>107</v>
      </c>
      <c r="F102" s="16">
        <v>850</v>
      </c>
      <c r="G102" s="18">
        <v>15</v>
      </c>
      <c r="H102" s="18">
        <v>15</v>
      </c>
      <c r="I102" s="18">
        <v>15</v>
      </c>
    </row>
    <row r="103" spans="1:9" ht="37.5" x14ac:dyDescent="0.3">
      <c r="A103" s="7" t="s">
        <v>108</v>
      </c>
      <c r="B103" s="8">
        <v>366</v>
      </c>
      <c r="C103" s="63"/>
      <c r="D103" s="63"/>
      <c r="E103" s="64"/>
      <c r="F103" s="64"/>
      <c r="G103" s="10">
        <f>SUM(G104)</f>
        <v>8</v>
      </c>
      <c r="H103" s="10">
        <f>SUM(H104)</f>
        <v>8</v>
      </c>
      <c r="I103" s="10">
        <f>SUM(I108)</f>
        <v>8</v>
      </c>
    </row>
    <row r="104" spans="1:9" ht="18.75" x14ac:dyDescent="0.3">
      <c r="A104" s="65" t="s">
        <v>11</v>
      </c>
      <c r="B104" s="66">
        <v>366</v>
      </c>
      <c r="C104" s="67" t="s">
        <v>12</v>
      </c>
      <c r="D104" s="70"/>
      <c r="E104" s="69"/>
      <c r="F104" s="69"/>
      <c r="G104" s="68">
        <f>SUM(G108)</f>
        <v>8</v>
      </c>
      <c r="H104" s="68">
        <f>SUM(H108)</f>
        <v>8</v>
      </c>
      <c r="I104" s="68">
        <f>SUM(I108)</f>
        <v>8</v>
      </c>
    </row>
    <row r="105" spans="1:9" ht="58.5" x14ac:dyDescent="0.35">
      <c r="A105" s="11" t="s">
        <v>109</v>
      </c>
      <c r="B105" s="30">
        <v>366</v>
      </c>
      <c r="C105" s="13" t="s">
        <v>12</v>
      </c>
      <c r="D105" s="13">
        <v>13</v>
      </c>
      <c r="E105" s="12" t="s">
        <v>110</v>
      </c>
      <c r="F105" s="12"/>
      <c r="G105" s="14">
        <f>SUM(G108)</f>
        <v>8</v>
      </c>
      <c r="H105" s="14">
        <f>SUM(H108)</f>
        <v>8</v>
      </c>
      <c r="I105" s="14">
        <f>SUM(I108)</f>
        <v>8</v>
      </c>
    </row>
    <row r="106" spans="1:9" ht="56.25" x14ac:dyDescent="0.3">
      <c r="A106" s="19" t="s">
        <v>111</v>
      </c>
      <c r="B106" s="20">
        <v>366</v>
      </c>
      <c r="C106" s="21" t="s">
        <v>12</v>
      </c>
      <c r="D106" s="21">
        <v>13</v>
      </c>
      <c r="E106" s="20" t="s">
        <v>112</v>
      </c>
      <c r="F106" s="20"/>
      <c r="G106" s="22">
        <f t="shared" ref="G106:I107" si="5">SUM(G107)</f>
        <v>8</v>
      </c>
      <c r="H106" s="22">
        <f t="shared" si="5"/>
        <v>8</v>
      </c>
      <c r="I106" s="22">
        <f t="shared" si="5"/>
        <v>8</v>
      </c>
    </row>
    <row r="107" spans="1:9" ht="18.75" x14ac:dyDescent="0.3">
      <c r="A107" s="15" t="s">
        <v>30</v>
      </c>
      <c r="B107" s="16">
        <v>366</v>
      </c>
      <c r="C107" s="17" t="s">
        <v>12</v>
      </c>
      <c r="D107" s="17">
        <v>13</v>
      </c>
      <c r="E107" s="16" t="s">
        <v>112</v>
      </c>
      <c r="F107" s="16">
        <v>800</v>
      </c>
      <c r="G107" s="18">
        <f t="shared" si="5"/>
        <v>8</v>
      </c>
      <c r="H107" s="18">
        <f t="shared" si="5"/>
        <v>8</v>
      </c>
      <c r="I107" s="18">
        <f t="shared" si="5"/>
        <v>8</v>
      </c>
    </row>
    <row r="108" spans="1:9" ht="17.25" customHeight="1" x14ac:dyDescent="0.3">
      <c r="A108" s="15" t="s">
        <v>31</v>
      </c>
      <c r="B108" s="16">
        <v>366</v>
      </c>
      <c r="C108" s="17" t="s">
        <v>12</v>
      </c>
      <c r="D108" s="17">
        <v>13</v>
      </c>
      <c r="E108" s="16" t="s">
        <v>112</v>
      </c>
      <c r="F108" s="16">
        <v>850</v>
      </c>
      <c r="G108" s="18">
        <v>8</v>
      </c>
      <c r="H108" s="18">
        <v>8</v>
      </c>
      <c r="I108" s="18">
        <v>8</v>
      </c>
    </row>
    <row r="109" spans="1:9" ht="18.75" x14ac:dyDescent="0.3">
      <c r="A109" s="71" t="s">
        <v>113</v>
      </c>
      <c r="B109" s="72"/>
      <c r="C109" s="72"/>
      <c r="D109" s="72"/>
      <c r="E109" s="72"/>
      <c r="F109" s="72"/>
      <c r="G109" s="73">
        <f>SUM(G9+G103)</f>
        <v>18012.2</v>
      </c>
      <c r="H109" s="73">
        <f>SUM(H9+H103)</f>
        <v>18536.5</v>
      </c>
      <c r="I109" s="73">
        <f>SUM(I9+I103)</f>
        <v>19085.3</v>
      </c>
    </row>
  </sheetData>
  <mergeCells count="11">
    <mergeCell ref="D1:I1"/>
    <mergeCell ref="D2:I2"/>
    <mergeCell ref="A3:I5"/>
    <mergeCell ref="E6:I6"/>
    <mergeCell ref="A7:A8"/>
    <mergeCell ref="B7:B8"/>
    <mergeCell ref="C7:C8"/>
    <mergeCell ref="D7:D8"/>
    <mergeCell ref="E7:E8"/>
    <mergeCell ref="F7:F8"/>
    <mergeCell ref="G7:I7"/>
  </mergeCells>
  <pageMargins left="0.70833333333333304" right="0.70833333333333304" top="0.25694444444444398" bottom="0.17777777777777801" header="0.511811023622047" footer="0.511811023622047"/>
  <pageSetup paperSize="9" scale="6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Normal="100" workbookViewId="0"/>
  </sheetViews>
  <sheetFormatPr defaultColWidth="8.7109375" defaultRowHeight="15" x14ac:dyDescent="0.25"/>
  <sheetData/>
  <pageMargins left="0.7" right="0.7" top="0.75" bottom="0.75" header="0.511811023622047" footer="0.511811023622047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39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MokrousBuh</cp:lastModifiedBy>
  <cp:revision>9</cp:revision>
  <cp:lastPrinted>2022-11-15T13:51:08Z</cp:lastPrinted>
  <dcterms:created xsi:type="dcterms:W3CDTF">2013-11-07T06:12:00Z</dcterms:created>
  <dcterms:modified xsi:type="dcterms:W3CDTF">2022-11-17T11:30:55Z</dcterms:modified>
  <dc:language>ru-RU</dc:language>
</cp:coreProperties>
</file>