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Лист1!$8:$9</definedName>
    <definedName name="_xlnm.Print_Area" localSheetId="0">Лист1!$A$1:$F$92</definedName>
  </definedNames>
  <calcPr calcId="1445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" i="1" l="1"/>
  <c r="D10" i="1"/>
  <c r="F11" i="1"/>
  <c r="E11" i="1"/>
  <c r="D11" i="1"/>
  <c r="F64" i="1" l="1"/>
  <c r="E64" i="1"/>
  <c r="F70" i="1"/>
  <c r="E70" i="1"/>
  <c r="E66" i="1" l="1"/>
  <c r="D66" i="1" l="1"/>
  <c r="D47" i="1" l="1"/>
  <c r="F90" i="1"/>
  <c r="E90" i="1"/>
  <c r="D90" i="1"/>
  <c r="F89" i="1"/>
  <c r="E89" i="1"/>
  <c r="D89" i="1"/>
  <c r="F88" i="1"/>
  <c r="E88" i="1"/>
  <c r="D88" i="1"/>
  <c r="F86" i="1"/>
  <c r="F85" i="1" s="1"/>
  <c r="E86" i="1"/>
  <c r="E85" i="1" s="1"/>
  <c r="E84" i="1" s="1"/>
  <c r="D86" i="1"/>
  <c r="D85" i="1" s="1"/>
  <c r="D84" i="1" s="1"/>
  <c r="F82" i="1"/>
  <c r="E82" i="1"/>
  <c r="D82" i="1"/>
  <c r="F81" i="1"/>
  <c r="F80" i="1" s="1"/>
  <c r="E81" i="1"/>
  <c r="E80" i="1" s="1"/>
  <c r="D81" i="1"/>
  <c r="D80" i="1" s="1"/>
  <c r="F78" i="1"/>
  <c r="E78" i="1"/>
  <c r="D78" i="1"/>
  <c r="D77" i="1" s="1"/>
  <c r="F77" i="1"/>
  <c r="E77" i="1"/>
  <c r="F75" i="1"/>
  <c r="E75" i="1"/>
  <c r="D75" i="1"/>
  <c r="F74" i="1"/>
  <c r="E74" i="1"/>
  <c r="D74" i="1"/>
  <c r="F72" i="1"/>
  <c r="E72" i="1"/>
  <c r="D72" i="1"/>
  <c r="F69" i="1"/>
  <c r="E69" i="1"/>
  <c r="E65" i="1" s="1"/>
  <c r="D70" i="1"/>
  <c r="D69" i="1" s="1"/>
  <c r="D67" i="1"/>
  <c r="F62" i="1"/>
  <c r="E62" i="1"/>
  <c r="D62" i="1"/>
  <c r="F61" i="1"/>
  <c r="E61" i="1"/>
  <c r="D61" i="1"/>
  <c r="F59" i="1"/>
  <c r="F58" i="1" s="1"/>
  <c r="E59" i="1"/>
  <c r="E58" i="1" s="1"/>
  <c r="D59" i="1"/>
  <c r="D58" i="1" s="1"/>
  <c r="F55" i="1"/>
  <c r="E55" i="1"/>
  <c r="D55" i="1"/>
  <c r="F54" i="1"/>
  <c r="E54" i="1"/>
  <c r="D54" i="1"/>
  <c r="F52" i="1"/>
  <c r="F51" i="1" s="1"/>
  <c r="E52" i="1"/>
  <c r="E51" i="1" s="1"/>
  <c r="D52" i="1"/>
  <c r="D51" i="1" s="1"/>
  <c r="F48" i="1"/>
  <c r="E48" i="1"/>
  <c r="D48" i="1"/>
  <c r="F47" i="1"/>
  <c r="E47" i="1"/>
  <c r="F46" i="1"/>
  <c r="E46" i="1"/>
  <c r="D46" i="1"/>
  <c r="F44" i="1"/>
  <c r="F43" i="1" s="1"/>
  <c r="F42" i="1" s="1"/>
  <c r="E44" i="1"/>
  <c r="E43" i="1" s="1"/>
  <c r="E42" i="1" s="1"/>
  <c r="D44" i="1"/>
  <c r="F40" i="1"/>
  <c r="E40" i="1"/>
  <c r="D40" i="1"/>
  <c r="F39" i="1"/>
  <c r="E39" i="1"/>
  <c r="D39" i="1"/>
  <c r="F38" i="1"/>
  <c r="E38" i="1"/>
  <c r="D38" i="1"/>
  <c r="F37" i="1"/>
  <c r="E37" i="1"/>
  <c r="D37" i="1"/>
  <c r="F35" i="1"/>
  <c r="E35" i="1"/>
  <c r="D35" i="1"/>
  <c r="F34" i="1"/>
  <c r="E34" i="1"/>
  <c r="D34" i="1"/>
  <c r="F33" i="1"/>
  <c r="E33" i="1"/>
  <c r="D33" i="1"/>
  <c r="F31" i="1"/>
  <c r="E31" i="1"/>
  <c r="D31" i="1"/>
  <c r="D30" i="1" s="1"/>
  <c r="D29" i="1" s="1"/>
  <c r="F30" i="1"/>
  <c r="E30" i="1"/>
  <c r="F29" i="1"/>
  <c r="F28" i="1" s="1"/>
  <c r="E29" i="1"/>
  <c r="F26" i="1"/>
  <c r="E26" i="1"/>
  <c r="D26" i="1"/>
  <c r="F25" i="1"/>
  <c r="E25" i="1"/>
  <c r="D25" i="1"/>
  <c r="F24" i="1"/>
  <c r="E24" i="1"/>
  <c r="D24" i="1"/>
  <c r="F22" i="1"/>
  <c r="E22" i="1"/>
  <c r="D22" i="1"/>
  <c r="D21" i="1" s="1"/>
  <c r="D20" i="1" s="1"/>
  <c r="F21" i="1"/>
  <c r="E21" i="1"/>
  <c r="F20" i="1"/>
  <c r="E20" i="1"/>
  <c r="E19" i="1" s="1"/>
  <c r="F17" i="1"/>
  <c r="F15" i="1" s="1"/>
  <c r="E17" i="1"/>
  <c r="E15" i="1" s="1"/>
  <c r="E10" i="1" s="1"/>
  <c r="D17" i="1"/>
  <c r="D15" i="1" s="1"/>
  <c r="F16" i="1"/>
  <c r="E16" i="1"/>
  <c r="F13" i="1"/>
  <c r="E13" i="1"/>
  <c r="D13" i="1"/>
  <c r="F12" i="1"/>
  <c r="E12" i="1"/>
  <c r="D12" i="1"/>
  <c r="E92" i="1" l="1"/>
  <c r="F84" i="1"/>
  <c r="D43" i="1"/>
  <c r="D42" i="1" s="1"/>
  <c r="D50" i="1"/>
  <c r="F92" i="1"/>
  <c r="D19" i="1"/>
  <c r="F19" i="1"/>
  <c r="F50" i="1"/>
  <c r="D57" i="1"/>
  <c r="D28" i="1"/>
  <c r="E28" i="1"/>
  <c r="E57" i="1"/>
  <c r="D65" i="1"/>
  <c r="D64" i="1" s="1"/>
  <c r="D16" i="1"/>
  <c r="F57" i="1"/>
  <c r="E50" i="1"/>
  <c r="D92" i="1" l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Microsoft Office:
</t>
        </r>
      </text>
    </comment>
  </commentList>
</comments>
</file>

<file path=xl/sharedStrings.xml><?xml version="1.0" encoding="utf-8"?>
<sst xmlns="http://schemas.openxmlformats.org/spreadsheetml/2006/main" count="173" uniqueCount="87">
  <si>
    <t>Приложение 4</t>
  </si>
  <si>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</si>
  <si>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</si>
  <si>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</si>
  <si>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Целевая статья</t>
  </si>
  <si>
    <t>Вид расходов</t>
  </si>
  <si>
    <t>сумма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</si>
  <si>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</si>
  <si>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</si>
  <si>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МП «Ремонт и содержание  автомобильных дорог Мокроусского муниципального образования»</t>
  </si>
  <si>
    <t>21 0 00 00000</t>
  </si>
  <si>
    <t>Основное мероприятие «Содержание автомобильных дорог»</t>
  </si>
  <si>
    <t>21 0 01 00000</t>
  </si>
  <si>
    <t>Реализация основного мероприятия</t>
  </si>
  <si>
    <t>21 0 01 V0000</t>
  </si>
  <si>
    <t>Закупка товаров, работ и услуг  для государственных (муниципальных) нужд</t>
  </si>
  <si>
    <t>Основное мероприятие «Ремонт асфальтобетонного покрытия»</t>
  </si>
  <si>
    <t xml:space="preserve">21 0 02 00000 </t>
  </si>
  <si>
    <t xml:space="preserve">21 0 02 V0000 </t>
  </si>
  <si>
    <t>МП «Повышение безопасности дорожного движения в р.п.Мокроус»</t>
  </si>
  <si>
    <t xml:space="preserve">22 0 00 00000 </t>
  </si>
  <si>
    <t>Основное мероприятие «Закупка, установка и замена дорожных знаков в р.п.Мокроус»</t>
  </si>
  <si>
    <t xml:space="preserve">22 0 01 00000 </t>
  </si>
  <si>
    <t xml:space="preserve">22 0 01 V0000 </t>
  </si>
  <si>
    <t>Основное мероприятие « Разметка дорожного полотна, пешеходных переходов»</t>
  </si>
  <si>
    <t xml:space="preserve">22 0 02 00000 </t>
  </si>
  <si>
    <t xml:space="preserve">22 0 02 V0000 </t>
  </si>
  <si>
    <t>МП  «Энергосбережение Мокроусского муниципального образования»</t>
  </si>
  <si>
    <t>23 0 00 00000</t>
  </si>
  <si>
    <t>Основное мероприятие «Реконструкция уличного освещения р.п.Мокроус»</t>
  </si>
  <si>
    <t>23 0 01 00000</t>
  </si>
  <si>
    <t>Социальная поддержка граждан</t>
  </si>
  <si>
    <t>49 0 00 00000</t>
  </si>
  <si>
    <t>Доплаты к пенсиям муниципальным служащим</t>
  </si>
  <si>
    <t>49 0 00 10010</t>
  </si>
  <si>
    <t>Социальное обеспечение и иные выплаты населению</t>
  </si>
  <si>
    <t>Публичные нормативные социальные выплаты гражданам</t>
  </si>
  <si>
    <t>Реализация государственных функций в области социальной политики</t>
  </si>
  <si>
    <t>51 0 00 00000</t>
  </si>
  <si>
    <t>Мероприятия в области социальной политики</t>
  </si>
  <si>
    <t>51 0 00 21000</t>
  </si>
  <si>
    <t>Поддержка жилищного хозяйства</t>
  </si>
  <si>
    <t>71 0 00 00000</t>
  </si>
  <si>
    <t>Мероприятия в области жилищного хозяйства</t>
  </si>
  <si>
    <t>71 0 00 03000</t>
  </si>
  <si>
    <t>Уплата членских взносов на капитальный  ремонт общего имущества многоквартирных домов</t>
  </si>
  <si>
    <t>71 0 00 05080</t>
  </si>
  <si>
    <t>Иные межбюджетные ассигнования</t>
  </si>
  <si>
    <t>Уплата налогов, сборов и иных платежей</t>
  </si>
  <si>
    <t>Мероприятия по благоустройству</t>
  </si>
  <si>
    <t>73 0 00 00000</t>
  </si>
  <si>
    <t>Уличное освещение</t>
  </si>
  <si>
    <t>73 0 00 01000</t>
  </si>
  <si>
    <t>Прочие мероприятия по благоустройству</t>
  </si>
  <si>
    <t>73 0 00 06000</t>
  </si>
  <si>
    <t>Выполнение функций  органами  муниципальной власти</t>
  </si>
  <si>
    <t>81 0 00 00000</t>
  </si>
  <si>
    <t>Обеспечение деятельности органов местного самоуправления</t>
  </si>
  <si>
    <t>81 3 00 00000</t>
  </si>
  <si>
    <t>Расходы на обеспечение деятельности Глава местной администрации (исполнительно-распорядительного органа муниципального образования)</t>
  </si>
  <si>
    <t>81 3 00 02100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</si>
  <si>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</si>
  <si>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 xml:space="preserve">Расходы на выплаты персоналу государственных (муниципальных) органов </t>
  </si>
  <si>
    <t>Расходы на обеспечение функций центрального аппарата</t>
  </si>
  <si>
    <t>81 3 00 02200</t>
  </si>
  <si>
    <t xml:space="preserve">Расходы на выплаты персоналу государственных (муниципальных органов) 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</si>
  <si>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</si>
  <si>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</si>
  <si>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Иные бюджетные ассигнования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</si>
  <si>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</si>
  <si>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81 3 00 06110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</si>
  <si>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</si>
  <si>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</si>
  <si>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</si>
  <si>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</si>
  <si>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 xml:space="preserve">Расходы по исполнению отдельных обязательств </t>
  </si>
  <si>
    <t>87 0 00 00000</t>
  </si>
  <si>
    <t>Мероприятия по поддержке ассоциации «Совет муниципальных образований Саратовской области»</t>
  </si>
  <si>
    <t>87 3 00 70400</t>
  </si>
  <si>
    <t>Средства резервных фондов</t>
  </si>
  <si>
    <t>87 4 00 00000</t>
  </si>
  <si>
    <t>Средства резервного фонда местной администрации</t>
  </si>
  <si>
    <t>87 4 00 08800</t>
  </si>
  <si>
    <t>Резервные средства</t>
  </si>
  <si>
    <t xml:space="preserve">Итого </t>
  </si>
  <si>
    <t xml:space="preserve">Распределение бюджетных ассигнований по целевым статьям (муниципальным программам и не программным направлениям деятельности), группам и подгруппам видов расходов  классификации расходов бюджета Мокроусского муниципального образования  на 2023 год и плановый период 2024 и 2025 годов </t>
  </si>
  <si>
    <t>23 0 01 V0000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</si>
</sst>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2D050"/>
        <bgColor rgb="FF969696"/>
      </patternFill>
    </fill>
    <fill>
      <patternFill patternType="solid">
        <fgColor rgb="FFFFFF00"/>
        <bgColor rgb="FF9933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4" xfId="0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10" fillId="0" borderId="4" xfId="0" applyFont="1" applyBorder="1" applyAlignment="1">
      <alignment horizontal="justify" vertical="center" wrapText="1"/>
    </xf>
    <xf numFmtId="0" fontId="10" fillId="0" borderId="4" xfId="0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6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/>
    </xf>
    <xf numFmtId="165" fontId="6" fillId="3" borderId="4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justify" vertical="center" wrapText="1"/>
    </xf>
    <xf numFmtId="0" fontId="9" fillId="3" borderId="4" xfId="0" applyFont="1" applyFill="1" applyBorder="1" applyAlignment="1" applyProtection="1">
      <alignment horizontal="center" vertical="center"/>
    </xf>
    <xf numFmtId="164" fontId="9" fillId="3" borderId="4" xfId="0" applyNumberFormat="1" applyFont="1" applyFill="1" applyBorder="1" applyAlignment="1" applyProtection="1">
      <alignment horizontal="center" vertical="center"/>
    </xf>
    <xf numFmtId="0" fontId="6" fillId="4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/>
    </xf>
    <xf numFmtId="165" fontId="6" fillId="4" borderId="4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distributed" wrapText="1"/>
    </xf>
    <xf numFmtId="0" fontId="5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165" fontId="11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92"/>
  <sheetViews>
    <sheetView tabSelected="1" view="pageBreakPreview" topLeftCell="A77" zoomScale="90" zoomScaleNormal="80" zoomScalePageLayoutView="90" workbookViewId="0">
      <selection activeCell="A68" sqref="A68"/>
    </sheetView>
  </sheetViews>
  <sheetFormatPr defaultColWidth="8.7109375" defaultRowHeight="15" x14ac:dyDescent="0.25"/>
  <cols>
    <col min="1" max="1" width="70.42578125" customWidth="1"/>
    <col min="2" max="2" width="18.42578125" customWidth="1"/>
    <col min="3" max="3" width="7.5703125" customWidth="1"/>
    <col min="4" max="4" width="12" customWidth="1"/>
    <col min="5" max="5" width="11.28515625" customWidth="1"/>
    <col min="6" max="6" width="11.5703125" customWidth="1"/>
    <col min="1021" max="1024" width="11.5703125" customWidth="1"/>
  </cols>
  <sheetData>
    <row r="1" spans="1:6" ht="22.5" customHeight="1" x14ac:dyDescent="0.25">
      <c r="A1" s="1"/>
      <c r="B1" s="43" t="s">
        <v>0</v>
      </c>
      <c r="C1" s="43"/>
      <c r="D1" s="43"/>
      <c r="E1" s="43"/>
      <c r="F1" s="43"/>
    </row>
    <row r="2" spans="1:6" ht="4.5" customHeight="1" x14ac:dyDescent="0.25">
      <c r="A2" s="1"/>
      <c r="B2" s="44"/>
      <c r="C2" s="44"/>
      <c r="D2" s="44"/>
      <c r="E2" s="44"/>
      <c r="F2" s="44"/>
    </row>
    <row r="3" spans="1:6" ht="12" hidden="1" customHeight="1" x14ac:dyDescent="0.25">
      <c r="A3" s="1"/>
      <c r="B3" s="2"/>
      <c r="C3" s="2"/>
      <c r="D3" s="2"/>
      <c r="E3" s="2"/>
      <c r="F3" s="2"/>
    </row>
    <row r="4" spans="1:6" ht="15" customHeight="1" x14ac:dyDescent="0.25">
      <c r="A4" s="45" t="s">
        <v>85</v>
      </c>
      <c r="B4" s="45"/>
      <c r="C4" s="45"/>
      <c r="D4" s="45"/>
      <c r="E4" s="45"/>
      <c r="F4" s="45"/>
    </row>
    <row r="5" spans="1:6" ht="15" customHeight="1" x14ac:dyDescent="0.25">
      <c r="A5" s="45"/>
      <c r="B5" s="45"/>
      <c r="C5" s="45"/>
      <c r="D5" s="45"/>
      <c r="E5" s="45"/>
      <c r="F5" s="45"/>
    </row>
    <row r="6" spans="1:6" ht="24" customHeight="1" x14ac:dyDescent="0.25">
      <c r="A6" s="45"/>
      <c r="B6" s="45"/>
      <c r="C6" s="45"/>
      <c r="D6" s="45"/>
      <c r="E6" s="45"/>
      <c r="F6" s="45"/>
    </row>
    <row r="7" spans="1:6" ht="15.75" customHeight="1" x14ac:dyDescent="0.25">
      <c r="A7" s="3" t="s">
        <v>1</v>
      </c>
      <c r="B7" s="46" t="s">
        <v>2</v>
      </c>
      <c r="C7" s="46"/>
      <c r="D7" s="46"/>
      <c r="E7" s="46"/>
      <c r="F7" s="46"/>
    </row>
    <row r="8" spans="1:6" ht="15.75" customHeight="1" x14ac:dyDescent="0.25">
      <c r="A8" s="47" t="s">
        <v>3</v>
      </c>
      <c r="B8" s="47" t="s">
        <v>4</v>
      </c>
      <c r="C8" s="47" t="s">
        <v>5</v>
      </c>
      <c r="D8" s="48" t="s">
        <v>6</v>
      </c>
      <c r="E8" s="48"/>
      <c r="F8" s="48"/>
    </row>
    <row r="9" spans="1:6" ht="30.75" customHeight="1" x14ac:dyDescent="0.25">
      <c r="A9" s="47"/>
      <c r="B9" s="47"/>
      <c r="C9" s="47"/>
      <c r="D9" s="5">
        <v>2023</v>
      </c>
      <c r="E9" s="4">
        <v>2024</v>
      </c>
      <c r="F9" s="6">
        <v>2025</v>
      </c>
    </row>
    <row r="10" spans="1:6" ht="37.5" x14ac:dyDescent="0.25">
      <c r="A10" s="31" t="s">
        <v>9</v>
      </c>
      <c r="B10" s="32" t="s">
        <v>10</v>
      </c>
      <c r="C10" s="32"/>
      <c r="D10" s="33">
        <f>D11+D15</f>
        <v>5327.6</v>
      </c>
      <c r="E10" s="33">
        <f>E12+E15</f>
        <v>5449</v>
      </c>
      <c r="F10" s="33">
        <f>F11+F15</f>
        <v>5431.8</v>
      </c>
    </row>
    <row r="11" spans="1:6" ht="47.25" customHeight="1" x14ac:dyDescent="0.25">
      <c r="A11" s="15" t="s">
        <v>11</v>
      </c>
      <c r="B11" s="16" t="s">
        <v>12</v>
      </c>
      <c r="C11" s="16"/>
      <c r="D11" s="17">
        <f>SUM(D12)</f>
        <v>4530</v>
      </c>
      <c r="E11" s="17">
        <f>SUM(E12)</f>
        <v>4540</v>
      </c>
      <c r="F11" s="17">
        <f>SUM(F12)</f>
        <v>4540</v>
      </c>
    </row>
    <row r="12" spans="1:6" ht="18.75" x14ac:dyDescent="0.25">
      <c r="A12" s="12" t="s">
        <v>13</v>
      </c>
      <c r="B12" s="13" t="s">
        <v>14</v>
      </c>
      <c r="C12" s="13"/>
      <c r="D12" s="14">
        <f>SUM(D14)</f>
        <v>4530</v>
      </c>
      <c r="E12" s="14">
        <f>SUM(E14)</f>
        <v>4540</v>
      </c>
      <c r="F12" s="14">
        <f>SUM(F14)</f>
        <v>4540</v>
      </c>
    </row>
    <row r="13" spans="1:6" ht="37.5" x14ac:dyDescent="0.25">
      <c r="A13" s="12" t="s">
        <v>15</v>
      </c>
      <c r="B13" s="13" t="s">
        <v>14</v>
      </c>
      <c r="C13" s="13">
        <v>200</v>
      </c>
      <c r="D13" s="14">
        <f>SUM(D14)</f>
        <v>4530</v>
      </c>
      <c r="E13" s="14">
        <f>SUM(E14)</f>
        <v>4540</v>
      </c>
      <c r="F13" s="14">
        <f>SUM(F14)</f>
        <v>4540</v>
      </c>
    </row>
    <row r="14" spans="1:6" ht="37.5" x14ac:dyDescent="0.25">
      <c r="A14" s="12" t="s">
        <v>8</v>
      </c>
      <c r="B14" s="13" t="s">
        <v>14</v>
      </c>
      <c r="C14" s="13">
        <v>240</v>
      </c>
      <c r="D14" s="14">
        <v>4530</v>
      </c>
      <c r="E14" s="14">
        <v>4540</v>
      </c>
      <c r="F14" s="14">
        <v>4540</v>
      </c>
    </row>
    <row r="15" spans="1:6" ht="37.5" x14ac:dyDescent="0.25">
      <c r="A15" s="18" t="s">
        <v>16</v>
      </c>
      <c r="B15" s="16" t="s">
        <v>17</v>
      </c>
      <c r="C15" s="16"/>
      <c r="D15" s="17">
        <f>SUM(D17)</f>
        <v>797.6</v>
      </c>
      <c r="E15" s="17">
        <f>SUM(E17)</f>
        <v>909</v>
      </c>
      <c r="F15" s="17">
        <f>SUM(F17)</f>
        <v>891.8</v>
      </c>
    </row>
    <row r="16" spans="1:6" ht="18.75" x14ac:dyDescent="0.25">
      <c r="A16" s="19" t="s">
        <v>13</v>
      </c>
      <c r="B16" s="13" t="s">
        <v>18</v>
      </c>
      <c r="C16" s="13"/>
      <c r="D16" s="14">
        <f>SUM(D17)</f>
        <v>797.6</v>
      </c>
      <c r="E16" s="14">
        <f>SUM(E18)</f>
        <v>909</v>
      </c>
      <c r="F16" s="14">
        <f>SUM(F18)</f>
        <v>891.8</v>
      </c>
    </row>
    <row r="17" spans="1:6" ht="37.5" x14ac:dyDescent="0.25">
      <c r="A17" s="12" t="s">
        <v>7</v>
      </c>
      <c r="B17" s="13" t="s">
        <v>18</v>
      </c>
      <c r="C17" s="13">
        <v>200</v>
      </c>
      <c r="D17" s="14">
        <f>SUM(D18)</f>
        <v>797.6</v>
      </c>
      <c r="E17" s="14">
        <f>SUM(E18)</f>
        <v>909</v>
      </c>
      <c r="F17" s="14">
        <f>SUM(F18)</f>
        <v>891.8</v>
      </c>
    </row>
    <row r="18" spans="1:6" ht="37.5" x14ac:dyDescent="0.25">
      <c r="A18" s="12" t="s">
        <v>8</v>
      </c>
      <c r="B18" s="13" t="s">
        <v>18</v>
      </c>
      <c r="C18" s="13">
        <v>240</v>
      </c>
      <c r="D18" s="14">
        <v>797.6</v>
      </c>
      <c r="E18" s="14">
        <v>909</v>
      </c>
      <c r="F18" s="14">
        <v>891.8</v>
      </c>
    </row>
    <row r="19" spans="1:6" ht="39.75" customHeight="1" x14ac:dyDescent="0.25">
      <c r="A19" s="31" t="s">
        <v>19</v>
      </c>
      <c r="B19" s="32" t="s">
        <v>20</v>
      </c>
      <c r="C19" s="32"/>
      <c r="D19" s="33">
        <f>SUM(D20+D24)</f>
        <v>300</v>
      </c>
      <c r="E19" s="33">
        <f>SUM(E24+E20)</f>
        <v>300</v>
      </c>
      <c r="F19" s="33">
        <f>SUM(F20+F24)</f>
        <v>300</v>
      </c>
    </row>
    <row r="20" spans="1:6" ht="37.5" x14ac:dyDescent="0.25">
      <c r="A20" s="15" t="s">
        <v>21</v>
      </c>
      <c r="B20" s="16" t="s">
        <v>22</v>
      </c>
      <c r="C20" s="16"/>
      <c r="D20" s="17">
        <f>SUM(D21)</f>
        <v>250</v>
      </c>
      <c r="E20" s="17">
        <f>SUM(E23)</f>
        <v>250</v>
      </c>
      <c r="F20" s="17">
        <f>SUM(F23)</f>
        <v>250</v>
      </c>
    </row>
    <row r="21" spans="1:6" ht="18.75" x14ac:dyDescent="0.25">
      <c r="A21" s="19" t="s">
        <v>13</v>
      </c>
      <c r="B21" s="13" t="s">
        <v>23</v>
      </c>
      <c r="C21" s="13"/>
      <c r="D21" s="14">
        <f>SUM(D22)</f>
        <v>250</v>
      </c>
      <c r="E21" s="14">
        <f>SUM(E23)</f>
        <v>250</v>
      </c>
      <c r="F21" s="14">
        <f>SUM(F23)</f>
        <v>250</v>
      </c>
    </row>
    <row r="22" spans="1:6" ht="48.95" customHeight="1" x14ac:dyDescent="0.25">
      <c r="A22" s="12" t="s">
        <v>7</v>
      </c>
      <c r="B22" s="13" t="s">
        <v>23</v>
      </c>
      <c r="C22" s="13">
        <v>200</v>
      </c>
      <c r="D22" s="14">
        <f>SUM(D23)</f>
        <v>250</v>
      </c>
      <c r="E22" s="14">
        <f>SUM(E23)</f>
        <v>250</v>
      </c>
      <c r="F22" s="14">
        <f>SUM(F23)</f>
        <v>250</v>
      </c>
    </row>
    <row r="23" spans="1:6" ht="37.5" x14ac:dyDescent="0.25">
      <c r="A23" s="12" t="s">
        <v>8</v>
      </c>
      <c r="B23" s="13" t="s">
        <v>23</v>
      </c>
      <c r="C23" s="13">
        <v>240</v>
      </c>
      <c r="D23" s="14">
        <v>250</v>
      </c>
      <c r="E23" s="14">
        <v>250</v>
      </c>
      <c r="F23" s="14">
        <v>250</v>
      </c>
    </row>
    <row r="24" spans="1:6" ht="37.5" x14ac:dyDescent="0.25">
      <c r="A24" s="15" t="s">
        <v>24</v>
      </c>
      <c r="B24" s="16" t="s">
        <v>25</v>
      </c>
      <c r="C24" s="16"/>
      <c r="D24" s="17">
        <f>SUM(D27)</f>
        <v>50</v>
      </c>
      <c r="E24" s="17">
        <f>SUM(E27)</f>
        <v>50</v>
      </c>
      <c r="F24" s="17">
        <f>SUM(F27)</f>
        <v>50</v>
      </c>
    </row>
    <row r="25" spans="1:6" ht="32.25" customHeight="1" x14ac:dyDescent="0.25">
      <c r="A25" s="19" t="s">
        <v>13</v>
      </c>
      <c r="B25" s="13" t="s">
        <v>26</v>
      </c>
      <c r="C25" s="13"/>
      <c r="D25" s="14">
        <f>SUM(D27)</f>
        <v>50</v>
      </c>
      <c r="E25" s="14">
        <f>SUM(E27)</f>
        <v>50</v>
      </c>
      <c r="F25" s="14">
        <f>SUM(F27)</f>
        <v>50</v>
      </c>
    </row>
    <row r="26" spans="1:6" ht="37.5" hidden="1" x14ac:dyDescent="0.25">
      <c r="A26" s="12" t="s">
        <v>7</v>
      </c>
      <c r="B26" s="13" t="s">
        <v>26</v>
      </c>
      <c r="C26" s="13">
        <v>200</v>
      </c>
      <c r="D26" s="14">
        <f>SUM(D27)</f>
        <v>50</v>
      </c>
      <c r="E26" s="14">
        <f>SUM(E27)</f>
        <v>50</v>
      </c>
      <c r="F26" s="14">
        <f>SUM(F27)</f>
        <v>50</v>
      </c>
    </row>
    <row r="27" spans="1:6" ht="37.5" hidden="1" x14ac:dyDescent="0.25">
      <c r="A27" s="12" t="s">
        <v>8</v>
      </c>
      <c r="B27" s="13" t="s">
        <v>26</v>
      </c>
      <c r="C27" s="13">
        <v>240</v>
      </c>
      <c r="D27" s="14">
        <v>50</v>
      </c>
      <c r="E27" s="14">
        <v>50</v>
      </c>
      <c r="F27" s="14">
        <v>50</v>
      </c>
    </row>
    <row r="28" spans="1:6" ht="37.5" hidden="1" x14ac:dyDescent="0.25">
      <c r="A28" s="15" t="s">
        <v>19</v>
      </c>
      <c r="B28" s="16" t="s">
        <v>20</v>
      </c>
      <c r="C28" s="16"/>
      <c r="D28" s="17">
        <f>SUM(D29+D33)</f>
        <v>300</v>
      </c>
      <c r="E28" s="17">
        <f>SUM(E33+E29)</f>
        <v>300</v>
      </c>
      <c r="F28" s="17">
        <f>SUM(F29+F33)</f>
        <v>300</v>
      </c>
    </row>
    <row r="29" spans="1:6" ht="37.5" hidden="1" x14ac:dyDescent="0.25">
      <c r="A29" s="12" t="s">
        <v>21</v>
      </c>
      <c r="B29" s="13" t="s">
        <v>22</v>
      </c>
      <c r="C29" s="13"/>
      <c r="D29" s="14">
        <f>SUM(D30)</f>
        <v>250</v>
      </c>
      <c r="E29" s="14">
        <f>SUM(E32)</f>
        <v>250</v>
      </c>
      <c r="F29" s="14">
        <f>SUM(F32)</f>
        <v>250</v>
      </c>
    </row>
    <row r="30" spans="1:6" ht="18.75" hidden="1" x14ac:dyDescent="0.25">
      <c r="A30" s="19" t="s">
        <v>13</v>
      </c>
      <c r="B30" s="13" t="s">
        <v>23</v>
      </c>
      <c r="C30" s="13"/>
      <c r="D30" s="14">
        <f>SUM(D31)</f>
        <v>250</v>
      </c>
      <c r="E30" s="14">
        <f>SUM(E32)</f>
        <v>250</v>
      </c>
      <c r="F30" s="14">
        <f>SUM(F32)</f>
        <v>250</v>
      </c>
    </row>
    <row r="31" spans="1:6" ht="37.5" hidden="1" x14ac:dyDescent="0.25">
      <c r="A31" s="12" t="s">
        <v>7</v>
      </c>
      <c r="B31" s="13" t="s">
        <v>23</v>
      </c>
      <c r="C31" s="13">
        <v>200</v>
      </c>
      <c r="D31" s="14">
        <f>SUM(D32)</f>
        <v>250</v>
      </c>
      <c r="E31" s="14">
        <f>SUM(E32)</f>
        <v>250</v>
      </c>
      <c r="F31" s="14">
        <f>SUM(F32)</f>
        <v>250</v>
      </c>
    </row>
    <row r="32" spans="1:6" ht="37.5" hidden="1" x14ac:dyDescent="0.25">
      <c r="A32" s="12" t="s">
        <v>8</v>
      </c>
      <c r="B32" s="13" t="s">
        <v>23</v>
      </c>
      <c r="C32" s="13">
        <v>240</v>
      </c>
      <c r="D32" s="14">
        <v>250</v>
      </c>
      <c r="E32" s="14">
        <v>250</v>
      </c>
      <c r="F32" s="14">
        <v>250</v>
      </c>
    </row>
    <row r="33" spans="1:6" ht="37.5" hidden="1" x14ac:dyDescent="0.25">
      <c r="A33" s="12" t="s">
        <v>24</v>
      </c>
      <c r="B33" s="13" t="s">
        <v>25</v>
      </c>
      <c r="C33" s="13"/>
      <c r="D33" s="14">
        <f>SUM(D36)</f>
        <v>50</v>
      </c>
      <c r="E33" s="14">
        <f>SUM(E36)</f>
        <v>50</v>
      </c>
      <c r="F33" s="14">
        <f>SUM(F36)</f>
        <v>50</v>
      </c>
    </row>
    <row r="34" spans="1:6" ht="18.75" hidden="1" x14ac:dyDescent="0.25">
      <c r="A34" s="19" t="s">
        <v>13</v>
      </c>
      <c r="B34" s="13" t="s">
        <v>26</v>
      </c>
      <c r="C34" s="13"/>
      <c r="D34" s="14">
        <f>SUM(D36)</f>
        <v>50</v>
      </c>
      <c r="E34" s="14">
        <f>SUM(E36)</f>
        <v>50</v>
      </c>
      <c r="F34" s="14">
        <f>SUM(F36)</f>
        <v>50</v>
      </c>
    </row>
    <row r="35" spans="1:6" ht="37.5" x14ac:dyDescent="0.25">
      <c r="A35" s="12" t="s">
        <v>7</v>
      </c>
      <c r="B35" s="13" t="s">
        <v>26</v>
      </c>
      <c r="C35" s="13">
        <v>200</v>
      </c>
      <c r="D35" s="14">
        <f>SUM(D36)</f>
        <v>50</v>
      </c>
      <c r="E35" s="14">
        <f>SUM(E36)</f>
        <v>50</v>
      </c>
      <c r="F35" s="14">
        <f>SUM(F36)</f>
        <v>50</v>
      </c>
    </row>
    <row r="36" spans="1:6" ht="37.5" x14ac:dyDescent="0.25">
      <c r="A36" s="12" t="s">
        <v>8</v>
      </c>
      <c r="B36" s="13" t="s">
        <v>26</v>
      </c>
      <c r="C36" s="13">
        <v>240</v>
      </c>
      <c r="D36" s="14">
        <v>50</v>
      </c>
      <c r="E36" s="14">
        <v>50</v>
      </c>
      <c r="F36" s="14">
        <v>50</v>
      </c>
    </row>
    <row r="37" spans="1:6" ht="37.5" x14ac:dyDescent="0.25">
      <c r="A37" s="34" t="s">
        <v>27</v>
      </c>
      <c r="B37" s="35" t="s">
        <v>28</v>
      </c>
      <c r="C37" s="35"/>
      <c r="D37" s="36">
        <f>SUM(D41)</f>
        <v>250</v>
      </c>
      <c r="E37" s="33">
        <f>SUM(E41)</f>
        <v>250</v>
      </c>
      <c r="F37" s="33">
        <f>SUM(F41)</f>
        <v>250</v>
      </c>
    </row>
    <row r="38" spans="1:6" ht="37.5" x14ac:dyDescent="0.25">
      <c r="A38" s="11" t="s">
        <v>29</v>
      </c>
      <c r="B38" s="8" t="s">
        <v>30</v>
      </c>
      <c r="C38" s="20"/>
      <c r="D38" s="9">
        <f>SUM(D41)</f>
        <v>250</v>
      </c>
      <c r="E38" s="10">
        <f>SUM(E41)</f>
        <v>250</v>
      </c>
      <c r="F38" s="10">
        <f>SUM(F41)</f>
        <v>250</v>
      </c>
    </row>
    <row r="39" spans="1:6" ht="18.75" x14ac:dyDescent="0.25">
      <c r="A39" s="11" t="s">
        <v>13</v>
      </c>
      <c r="B39" s="8" t="s">
        <v>86</v>
      </c>
      <c r="C39" s="20"/>
      <c r="D39" s="9">
        <f>SUM(D41)</f>
        <v>250</v>
      </c>
      <c r="E39" s="10">
        <f>SUM(E41)</f>
        <v>250</v>
      </c>
      <c r="F39" s="10">
        <f>SUM(F41)</f>
        <v>250</v>
      </c>
    </row>
    <row r="40" spans="1:6" ht="37.5" x14ac:dyDescent="0.25">
      <c r="A40" s="7" t="s">
        <v>7</v>
      </c>
      <c r="B40" s="8" t="s">
        <v>86</v>
      </c>
      <c r="C40" s="8">
        <v>200</v>
      </c>
      <c r="D40" s="9">
        <f>SUM(D41)</f>
        <v>250</v>
      </c>
      <c r="E40" s="10">
        <f>SUM(E41)</f>
        <v>250</v>
      </c>
      <c r="F40" s="10">
        <f>SUM(F41)</f>
        <v>250</v>
      </c>
    </row>
    <row r="41" spans="1:6" ht="37.5" x14ac:dyDescent="0.25">
      <c r="A41" s="7" t="s">
        <v>8</v>
      </c>
      <c r="B41" s="8" t="s">
        <v>86</v>
      </c>
      <c r="C41" s="8">
        <v>240</v>
      </c>
      <c r="D41" s="9">
        <v>250</v>
      </c>
      <c r="E41" s="10">
        <v>250</v>
      </c>
      <c r="F41" s="10">
        <v>250</v>
      </c>
    </row>
    <row r="42" spans="1:6" ht="18.75" x14ac:dyDescent="0.25">
      <c r="A42" s="31" t="s">
        <v>31</v>
      </c>
      <c r="B42" s="32" t="s">
        <v>32</v>
      </c>
      <c r="C42" s="32"/>
      <c r="D42" s="33">
        <f t="shared" ref="D42:F44" si="0">SUM(D43)</f>
        <v>164.2</v>
      </c>
      <c r="E42" s="33">
        <f t="shared" si="0"/>
        <v>174</v>
      </c>
      <c r="F42" s="33">
        <f t="shared" si="0"/>
        <v>174</v>
      </c>
    </row>
    <row r="43" spans="1:6" ht="35.65" customHeight="1" x14ac:dyDescent="0.25">
      <c r="A43" s="19" t="s">
        <v>33</v>
      </c>
      <c r="B43" s="21" t="s">
        <v>34</v>
      </c>
      <c r="C43" s="21"/>
      <c r="D43" s="10">
        <f t="shared" si="0"/>
        <v>164.2</v>
      </c>
      <c r="E43" s="10">
        <f t="shared" si="0"/>
        <v>174</v>
      </c>
      <c r="F43" s="10">
        <f t="shared" si="0"/>
        <v>174</v>
      </c>
    </row>
    <row r="44" spans="1:6" ht="18.75" x14ac:dyDescent="0.25">
      <c r="A44" s="19" t="s">
        <v>35</v>
      </c>
      <c r="B44" s="21" t="s">
        <v>34</v>
      </c>
      <c r="C44" s="21">
        <v>300</v>
      </c>
      <c r="D44" s="10">
        <f t="shared" si="0"/>
        <v>164.2</v>
      </c>
      <c r="E44" s="10">
        <f t="shared" si="0"/>
        <v>174</v>
      </c>
      <c r="F44" s="10">
        <f t="shared" si="0"/>
        <v>174</v>
      </c>
    </row>
    <row r="45" spans="1:6" ht="38.1" customHeight="1" x14ac:dyDescent="0.25">
      <c r="A45" s="19" t="s">
        <v>36</v>
      </c>
      <c r="B45" s="21" t="s">
        <v>34</v>
      </c>
      <c r="C45" s="21">
        <v>310</v>
      </c>
      <c r="D45" s="10">
        <v>164.2</v>
      </c>
      <c r="E45" s="10">
        <v>174</v>
      </c>
      <c r="F45" s="10">
        <v>174</v>
      </c>
    </row>
    <row r="46" spans="1:6" ht="37.5" x14ac:dyDescent="0.25">
      <c r="A46" s="31" t="s">
        <v>37</v>
      </c>
      <c r="B46" s="32" t="s">
        <v>38</v>
      </c>
      <c r="C46" s="32"/>
      <c r="D46" s="33">
        <f>SUM(D49)</f>
        <v>15</v>
      </c>
      <c r="E46" s="33">
        <f>SUM(F49)</f>
        <v>15</v>
      </c>
      <c r="F46" s="33">
        <f>SUM(F49)</f>
        <v>15</v>
      </c>
    </row>
    <row r="47" spans="1:6" ht="46.35" customHeight="1" x14ac:dyDescent="0.25">
      <c r="A47" s="19" t="s">
        <v>39</v>
      </c>
      <c r="B47" s="21" t="s">
        <v>40</v>
      </c>
      <c r="C47" s="21"/>
      <c r="D47" s="10">
        <f>SUM(D49)</f>
        <v>15</v>
      </c>
      <c r="E47" s="10">
        <f>SUM(F49)</f>
        <v>15</v>
      </c>
      <c r="F47" s="10">
        <f>SUM(F49)</f>
        <v>15</v>
      </c>
    </row>
    <row r="48" spans="1:6" ht="49.7" customHeight="1" x14ac:dyDescent="0.25">
      <c r="A48" s="19" t="s">
        <v>7</v>
      </c>
      <c r="B48" s="21" t="s">
        <v>40</v>
      </c>
      <c r="C48" s="21">
        <v>800</v>
      </c>
      <c r="D48" s="10">
        <f>SUM(D49)</f>
        <v>15</v>
      </c>
      <c r="E48" s="10">
        <f>SUM(F49)</f>
        <v>15</v>
      </c>
      <c r="F48" s="10">
        <f>SUM(F49)</f>
        <v>15</v>
      </c>
    </row>
    <row r="49" spans="1:6" ht="53.85" customHeight="1" x14ac:dyDescent="0.25">
      <c r="A49" s="19" t="s">
        <v>8</v>
      </c>
      <c r="B49" s="21" t="s">
        <v>40</v>
      </c>
      <c r="C49" s="21">
        <v>850</v>
      </c>
      <c r="D49" s="10">
        <v>15</v>
      </c>
      <c r="E49" s="10">
        <v>15</v>
      </c>
      <c r="F49" s="10">
        <v>15</v>
      </c>
    </row>
    <row r="50" spans="1:6" ht="34.5" customHeight="1" x14ac:dyDescent="0.25">
      <c r="A50" s="31" t="s">
        <v>41</v>
      </c>
      <c r="B50" s="32" t="s">
        <v>42</v>
      </c>
      <c r="C50" s="32"/>
      <c r="D50" s="33">
        <f>SUM(D51+D54)</f>
        <v>118</v>
      </c>
      <c r="E50" s="33">
        <f>SUM(E51+E54)</f>
        <v>118</v>
      </c>
      <c r="F50" s="33">
        <f>SUM(F51+F54)</f>
        <v>118</v>
      </c>
    </row>
    <row r="51" spans="1:6" ht="42.2" customHeight="1" x14ac:dyDescent="0.25">
      <c r="A51" s="15" t="s">
        <v>43</v>
      </c>
      <c r="B51" s="22" t="s">
        <v>44</v>
      </c>
      <c r="C51" s="22"/>
      <c r="D51" s="23">
        <f t="shared" ref="D51:F52" si="1">SUM(D52)</f>
        <v>80</v>
      </c>
      <c r="E51" s="23">
        <f t="shared" si="1"/>
        <v>80</v>
      </c>
      <c r="F51" s="23">
        <f t="shared" si="1"/>
        <v>80</v>
      </c>
    </row>
    <row r="52" spans="1:6" ht="48.95" customHeight="1" x14ac:dyDescent="0.25">
      <c r="A52" s="19" t="s">
        <v>7</v>
      </c>
      <c r="B52" s="21" t="s">
        <v>44</v>
      </c>
      <c r="C52" s="21">
        <v>200</v>
      </c>
      <c r="D52" s="10">
        <f t="shared" si="1"/>
        <v>80</v>
      </c>
      <c r="E52" s="10">
        <f t="shared" si="1"/>
        <v>80</v>
      </c>
      <c r="F52" s="10">
        <f t="shared" si="1"/>
        <v>80</v>
      </c>
    </row>
    <row r="53" spans="1:6" ht="51.4" customHeight="1" x14ac:dyDescent="0.25">
      <c r="A53" s="19" t="s">
        <v>8</v>
      </c>
      <c r="B53" s="21" t="s">
        <v>44</v>
      </c>
      <c r="C53" s="21">
        <v>240</v>
      </c>
      <c r="D53" s="10">
        <v>80</v>
      </c>
      <c r="E53" s="10">
        <v>80</v>
      </c>
      <c r="F53" s="10">
        <v>80</v>
      </c>
    </row>
    <row r="54" spans="1:6" ht="54.75" customHeight="1" x14ac:dyDescent="0.25">
      <c r="A54" s="18" t="s">
        <v>45</v>
      </c>
      <c r="B54" s="22" t="s">
        <v>46</v>
      </c>
      <c r="C54" s="22"/>
      <c r="D54" s="23">
        <f>SUM(D56)</f>
        <v>38</v>
      </c>
      <c r="E54" s="23">
        <f>SUM(E56)</f>
        <v>38</v>
      </c>
      <c r="F54" s="23">
        <f>SUM(F56)</f>
        <v>38</v>
      </c>
    </row>
    <row r="55" spans="1:6" ht="18.75" x14ac:dyDescent="0.25">
      <c r="A55" s="19" t="s">
        <v>47</v>
      </c>
      <c r="B55" s="21" t="s">
        <v>46</v>
      </c>
      <c r="C55" s="21">
        <v>200</v>
      </c>
      <c r="D55" s="10">
        <f>SUM(D56)</f>
        <v>38</v>
      </c>
      <c r="E55" s="10">
        <f>SUM(E56)</f>
        <v>38</v>
      </c>
      <c r="F55" s="10">
        <f>SUM(F56)</f>
        <v>38</v>
      </c>
    </row>
    <row r="56" spans="1:6" ht="24.95" customHeight="1" x14ac:dyDescent="0.25">
      <c r="A56" s="19" t="s">
        <v>48</v>
      </c>
      <c r="B56" s="21" t="s">
        <v>46</v>
      </c>
      <c r="C56" s="21">
        <v>240</v>
      </c>
      <c r="D56" s="10">
        <v>38</v>
      </c>
      <c r="E56" s="10">
        <v>38</v>
      </c>
      <c r="F56" s="10">
        <v>38</v>
      </c>
    </row>
    <row r="57" spans="1:6" ht="24" customHeight="1" x14ac:dyDescent="0.25">
      <c r="A57" s="31" t="s">
        <v>49</v>
      </c>
      <c r="B57" s="32" t="s">
        <v>50</v>
      </c>
      <c r="C57" s="32"/>
      <c r="D57" s="33">
        <f>SUM(D58+D61)</f>
        <v>3784.4</v>
      </c>
      <c r="E57" s="33">
        <f>SUM(E58+E61)</f>
        <v>3441</v>
      </c>
      <c r="F57" s="33">
        <f>SUM(F58+F61)</f>
        <v>4007</v>
      </c>
    </row>
    <row r="58" spans="1:6" ht="28.15" customHeight="1" x14ac:dyDescent="0.25">
      <c r="A58" s="18" t="s">
        <v>51</v>
      </c>
      <c r="B58" s="22" t="s">
        <v>52</v>
      </c>
      <c r="C58" s="22"/>
      <c r="D58" s="23">
        <f t="shared" ref="D58:F59" si="2">SUM(D59)</f>
        <v>1400</v>
      </c>
      <c r="E58" s="23">
        <f t="shared" si="2"/>
        <v>1220</v>
      </c>
      <c r="F58" s="23">
        <f t="shared" si="2"/>
        <v>1520</v>
      </c>
    </row>
    <row r="59" spans="1:6" ht="37.5" x14ac:dyDescent="0.25">
      <c r="A59" s="19" t="s">
        <v>7</v>
      </c>
      <c r="B59" s="21" t="s">
        <v>52</v>
      </c>
      <c r="C59" s="21">
        <v>200</v>
      </c>
      <c r="D59" s="10">
        <f t="shared" si="2"/>
        <v>1400</v>
      </c>
      <c r="E59" s="10">
        <f t="shared" si="2"/>
        <v>1220</v>
      </c>
      <c r="F59" s="10">
        <f t="shared" si="2"/>
        <v>1520</v>
      </c>
    </row>
    <row r="60" spans="1:6" ht="37.5" x14ac:dyDescent="0.25">
      <c r="A60" s="19" t="s">
        <v>8</v>
      </c>
      <c r="B60" s="21" t="s">
        <v>52</v>
      </c>
      <c r="C60" s="21">
        <v>240</v>
      </c>
      <c r="D60" s="10">
        <v>1400</v>
      </c>
      <c r="E60" s="10">
        <v>1220</v>
      </c>
      <c r="F60" s="10">
        <v>1520</v>
      </c>
    </row>
    <row r="61" spans="1:6" ht="18.75" x14ac:dyDescent="0.25">
      <c r="A61" s="18" t="s">
        <v>53</v>
      </c>
      <c r="B61" s="22" t="s">
        <v>54</v>
      </c>
      <c r="C61" s="22"/>
      <c r="D61" s="23">
        <f>SUM(D63)</f>
        <v>2384.4</v>
      </c>
      <c r="E61" s="23">
        <f>SUM(E63)</f>
        <v>2221</v>
      </c>
      <c r="F61" s="23">
        <f>SUM(F63)</f>
        <v>2487</v>
      </c>
    </row>
    <row r="62" spans="1:6" ht="37.5" x14ac:dyDescent="0.25">
      <c r="A62" s="19" t="s">
        <v>7</v>
      </c>
      <c r="B62" s="21" t="s">
        <v>54</v>
      </c>
      <c r="C62" s="21">
        <v>200</v>
      </c>
      <c r="D62" s="10">
        <f>SUM(D63)</f>
        <v>2384.4</v>
      </c>
      <c r="E62" s="10">
        <f>SUM(E63)</f>
        <v>2221</v>
      </c>
      <c r="F62" s="10">
        <f>SUM(F63)</f>
        <v>2487</v>
      </c>
    </row>
    <row r="63" spans="1:6" ht="37.5" x14ac:dyDescent="0.25">
      <c r="A63" s="19" t="s">
        <v>8</v>
      </c>
      <c r="B63" s="21" t="s">
        <v>54</v>
      </c>
      <c r="C63" s="21">
        <v>240</v>
      </c>
      <c r="D63" s="10">
        <v>2384.4</v>
      </c>
      <c r="E63" s="10">
        <v>2221</v>
      </c>
      <c r="F63" s="10">
        <v>2487</v>
      </c>
    </row>
    <row r="64" spans="1:6" ht="37.5" x14ac:dyDescent="0.25">
      <c r="A64" s="31" t="s">
        <v>55</v>
      </c>
      <c r="B64" s="32" t="s">
        <v>56</v>
      </c>
      <c r="C64" s="32"/>
      <c r="D64" s="33">
        <f>SUM(D65)</f>
        <v>7815</v>
      </c>
      <c r="E64" s="33">
        <f>E66+E77+E74+E69</f>
        <v>8551.5</v>
      </c>
      <c r="F64" s="33">
        <f>F66+F69+F74+F77</f>
        <v>8551.5</v>
      </c>
    </row>
    <row r="65" spans="1:6" ht="39" x14ac:dyDescent="0.25">
      <c r="A65" s="49" t="s">
        <v>57</v>
      </c>
      <c r="B65" s="50" t="s">
        <v>58</v>
      </c>
      <c r="C65" s="50"/>
      <c r="D65" s="51">
        <f>SUM(D66+D69+D74+D77)</f>
        <v>7815</v>
      </c>
      <c r="E65" s="51">
        <f>E66+E69+E74+E77</f>
        <v>8551.5</v>
      </c>
      <c r="F65" s="51">
        <v>8551.5</v>
      </c>
    </row>
    <row r="66" spans="1:6" ht="75" x14ac:dyDescent="0.25">
      <c r="A66" s="18" t="s">
        <v>59</v>
      </c>
      <c r="B66" s="22" t="s">
        <v>60</v>
      </c>
      <c r="C66" s="22"/>
      <c r="D66" s="23">
        <f>D67</f>
        <v>1471</v>
      </c>
      <c r="E66" s="23">
        <f>E67</f>
        <v>1523</v>
      </c>
      <c r="F66" s="23">
        <v>1523</v>
      </c>
    </row>
    <row r="67" spans="1:6" ht="93.75" x14ac:dyDescent="0.25">
      <c r="A67" s="19" t="s">
        <v>61</v>
      </c>
      <c r="B67" s="21" t="s">
        <v>60</v>
      </c>
      <c r="C67" s="21">
        <v>100</v>
      </c>
      <c r="D67" s="10">
        <f>SUM(D68)</f>
        <v>1471</v>
      </c>
      <c r="E67" s="10">
        <v>1523</v>
      </c>
      <c r="F67" s="10">
        <v>1523</v>
      </c>
    </row>
    <row r="68" spans="1:6" ht="37.5" x14ac:dyDescent="0.25">
      <c r="A68" s="19" t="s">
        <v>62</v>
      </c>
      <c r="B68" s="21" t="s">
        <v>60</v>
      </c>
      <c r="C68" s="21">
        <v>120</v>
      </c>
      <c r="D68" s="10">
        <v>1471</v>
      </c>
      <c r="E68" s="10">
        <v>1523</v>
      </c>
      <c r="F68" s="10">
        <v>1523</v>
      </c>
    </row>
    <row r="69" spans="1:6" ht="37.5" x14ac:dyDescent="0.25">
      <c r="A69" s="18" t="s">
        <v>63</v>
      </c>
      <c r="B69" s="22" t="s">
        <v>64</v>
      </c>
      <c r="C69" s="22"/>
      <c r="D69" s="17">
        <f>SUM(D70,D72)</f>
        <v>6300</v>
      </c>
      <c r="E69" s="23">
        <f>SUM(E70)</f>
        <v>6984.5</v>
      </c>
      <c r="F69" s="23">
        <f>SUM(F70)</f>
        <v>6984.5</v>
      </c>
    </row>
    <row r="70" spans="1:6" ht="101.1" customHeight="1" x14ac:dyDescent="0.25">
      <c r="A70" s="19" t="s">
        <v>61</v>
      </c>
      <c r="B70" s="21" t="s">
        <v>64</v>
      </c>
      <c r="C70" s="21">
        <v>100</v>
      </c>
      <c r="D70" s="10">
        <f>SUM(D71)</f>
        <v>5300</v>
      </c>
      <c r="E70" s="10">
        <f>SUM(E71+E72)</f>
        <v>6984.5</v>
      </c>
      <c r="F70" s="10">
        <f>SUM(F71+F73)</f>
        <v>6984.5</v>
      </c>
    </row>
    <row r="71" spans="1:6" ht="51.4" customHeight="1" x14ac:dyDescent="0.25">
      <c r="A71" s="19" t="s">
        <v>65</v>
      </c>
      <c r="B71" s="21" t="s">
        <v>64</v>
      </c>
      <c r="C71" s="21">
        <v>120</v>
      </c>
      <c r="D71" s="10">
        <v>5300</v>
      </c>
      <c r="E71" s="10">
        <v>5470</v>
      </c>
      <c r="F71" s="10">
        <v>5470</v>
      </c>
    </row>
    <row r="72" spans="1:6" ht="49.7" customHeight="1" x14ac:dyDescent="0.25">
      <c r="A72" s="19" t="s">
        <v>7</v>
      </c>
      <c r="B72" s="21" t="s">
        <v>64</v>
      </c>
      <c r="C72" s="21">
        <v>200</v>
      </c>
      <c r="D72" s="10">
        <f>SUM(D73)</f>
        <v>1000</v>
      </c>
      <c r="E72" s="10">
        <f>SUM(E73)</f>
        <v>1514.5</v>
      </c>
      <c r="F72" s="10">
        <f>SUM(F73)</f>
        <v>1514.5</v>
      </c>
    </row>
    <row r="73" spans="1:6" ht="37.5" x14ac:dyDescent="0.25">
      <c r="A73" s="24" t="s">
        <v>8</v>
      </c>
      <c r="B73" s="21" t="s">
        <v>64</v>
      </c>
      <c r="C73" s="21">
        <v>240</v>
      </c>
      <c r="D73" s="10">
        <v>1000</v>
      </c>
      <c r="E73" s="10">
        <v>1514.5</v>
      </c>
      <c r="F73" s="10">
        <v>1514.5</v>
      </c>
    </row>
    <row r="74" spans="1:6" ht="96.2" customHeight="1" x14ac:dyDescent="0.25">
      <c r="A74" s="18" t="s">
        <v>66</v>
      </c>
      <c r="B74" s="22" t="s">
        <v>67</v>
      </c>
      <c r="C74" s="22"/>
      <c r="D74" s="23">
        <f>SUM(D76)</f>
        <v>40</v>
      </c>
      <c r="E74" s="23">
        <f>SUM(E76)</f>
        <v>40</v>
      </c>
      <c r="F74" s="23">
        <f>SUM(F76)</f>
        <v>40</v>
      </c>
    </row>
    <row r="75" spans="1:6" ht="30.6" customHeight="1" x14ac:dyDescent="0.25">
      <c r="A75" s="19" t="s">
        <v>68</v>
      </c>
      <c r="B75" s="21" t="s">
        <v>67</v>
      </c>
      <c r="C75" s="21">
        <v>800</v>
      </c>
      <c r="D75" s="10">
        <f>SUM(D76)</f>
        <v>40</v>
      </c>
      <c r="E75" s="10">
        <f>SUM(E76)</f>
        <v>40</v>
      </c>
      <c r="F75" s="10">
        <f>SUM(F76)</f>
        <v>40</v>
      </c>
    </row>
    <row r="76" spans="1:6" ht="29.85" customHeight="1" x14ac:dyDescent="0.25">
      <c r="A76" s="19" t="s">
        <v>48</v>
      </c>
      <c r="B76" s="21" t="s">
        <v>67</v>
      </c>
      <c r="C76" s="21">
        <v>850</v>
      </c>
      <c r="D76" s="10">
        <v>40</v>
      </c>
      <c r="E76" s="10">
        <v>40</v>
      </c>
      <c r="F76" s="10">
        <v>40</v>
      </c>
    </row>
    <row r="77" spans="1:6" ht="85.35" customHeight="1" x14ac:dyDescent="0.25">
      <c r="A77" s="18" t="s">
        <v>69</v>
      </c>
      <c r="B77" s="16" t="s">
        <v>70</v>
      </c>
      <c r="C77" s="16"/>
      <c r="D77" s="17">
        <f>SUM(D78)</f>
        <v>4</v>
      </c>
      <c r="E77" s="17">
        <f>SUM(E79)</f>
        <v>4</v>
      </c>
      <c r="F77" s="17">
        <f>SUM(F79)</f>
        <v>4</v>
      </c>
    </row>
    <row r="78" spans="1:6" ht="27.4" customHeight="1" x14ac:dyDescent="0.25">
      <c r="A78" s="19" t="s">
        <v>68</v>
      </c>
      <c r="B78" s="13" t="s">
        <v>70</v>
      </c>
      <c r="C78" s="21">
        <v>800</v>
      </c>
      <c r="D78" s="10">
        <f>SUM(D79)</f>
        <v>4</v>
      </c>
      <c r="E78" s="10">
        <f>SUM(E79)</f>
        <v>4</v>
      </c>
      <c r="F78" s="10">
        <f>SUM(F79)</f>
        <v>4</v>
      </c>
    </row>
    <row r="79" spans="1:6" ht="21.6" customHeight="1" x14ac:dyDescent="0.25">
      <c r="A79" s="19" t="s">
        <v>48</v>
      </c>
      <c r="B79" s="13" t="s">
        <v>70</v>
      </c>
      <c r="C79" s="21">
        <v>850</v>
      </c>
      <c r="D79" s="10">
        <v>4</v>
      </c>
      <c r="E79" s="10">
        <v>4</v>
      </c>
      <c r="F79" s="10">
        <v>4</v>
      </c>
    </row>
    <row r="80" spans="1:6" ht="55.5" customHeight="1" x14ac:dyDescent="0.25">
      <c r="A80" s="37" t="s">
        <v>71</v>
      </c>
      <c r="B80" s="38" t="s">
        <v>72</v>
      </c>
      <c r="C80" s="38"/>
      <c r="D80" s="39">
        <f>SUM(D81)</f>
        <v>50</v>
      </c>
      <c r="E80" s="39">
        <f>SUM(E81)</f>
        <v>50</v>
      </c>
      <c r="F80" s="39">
        <f>SUM(F81)</f>
        <v>50</v>
      </c>
    </row>
    <row r="81" spans="1:6" ht="66.400000000000006" customHeight="1" x14ac:dyDescent="0.25">
      <c r="A81" s="25" t="s">
        <v>73</v>
      </c>
      <c r="B81" s="26" t="s">
        <v>74</v>
      </c>
      <c r="C81" s="26"/>
      <c r="D81" s="27">
        <f>SUM(D83)</f>
        <v>50</v>
      </c>
      <c r="E81" s="27">
        <f>SUM(E83)</f>
        <v>50</v>
      </c>
      <c r="F81" s="27">
        <f>SUM(F83)</f>
        <v>50</v>
      </c>
    </row>
    <row r="82" spans="1:6" ht="57.2" customHeight="1" x14ac:dyDescent="0.25">
      <c r="A82" s="28" t="s">
        <v>7</v>
      </c>
      <c r="B82" s="29" t="s">
        <v>74</v>
      </c>
      <c r="C82" s="29">
        <v>200</v>
      </c>
      <c r="D82" s="30">
        <f>SUM(D83)</f>
        <v>50</v>
      </c>
      <c r="E82" s="30">
        <f>SUM(E83)</f>
        <v>50</v>
      </c>
      <c r="F82" s="30">
        <f>SUM(F83)</f>
        <v>50</v>
      </c>
    </row>
    <row r="83" spans="1:6" ht="56.25" customHeight="1" x14ac:dyDescent="0.25">
      <c r="A83" s="28" t="s">
        <v>8</v>
      </c>
      <c r="B83" s="29" t="s">
        <v>74</v>
      </c>
      <c r="C83" s="29">
        <v>240</v>
      </c>
      <c r="D83" s="30">
        <v>50</v>
      </c>
      <c r="E83" s="30">
        <v>50</v>
      </c>
      <c r="F83" s="30">
        <v>50</v>
      </c>
    </row>
    <row r="84" spans="1:6" ht="39" customHeight="1" x14ac:dyDescent="0.25">
      <c r="A84" s="31" t="s">
        <v>75</v>
      </c>
      <c r="B84" s="32" t="s">
        <v>76</v>
      </c>
      <c r="C84" s="32"/>
      <c r="D84" s="33">
        <f>SUM(D85+D88)</f>
        <v>188</v>
      </c>
      <c r="E84" s="33">
        <f>SUM(E85+E88)</f>
        <v>188</v>
      </c>
      <c r="F84" s="33">
        <f>SUM(F85+F88)</f>
        <v>188</v>
      </c>
    </row>
    <row r="85" spans="1:6" ht="53.1" customHeight="1" x14ac:dyDescent="0.25">
      <c r="A85" s="18" t="s">
        <v>77</v>
      </c>
      <c r="B85" s="22" t="s">
        <v>78</v>
      </c>
      <c r="C85" s="22"/>
      <c r="D85" s="23">
        <f t="shared" ref="D85:F86" si="3">SUM(D86)</f>
        <v>8</v>
      </c>
      <c r="E85" s="23">
        <f t="shared" si="3"/>
        <v>8</v>
      </c>
      <c r="F85" s="23">
        <f t="shared" si="3"/>
        <v>8</v>
      </c>
    </row>
    <row r="86" spans="1:6" ht="27.4" customHeight="1" x14ac:dyDescent="0.25">
      <c r="A86" s="19" t="s">
        <v>68</v>
      </c>
      <c r="B86" s="21" t="s">
        <v>78</v>
      </c>
      <c r="C86" s="21">
        <v>800</v>
      </c>
      <c r="D86" s="10">
        <f t="shared" si="3"/>
        <v>8</v>
      </c>
      <c r="E86" s="10">
        <f t="shared" si="3"/>
        <v>8</v>
      </c>
      <c r="F86" s="10">
        <f t="shared" si="3"/>
        <v>8</v>
      </c>
    </row>
    <row r="87" spans="1:6" ht="26.45" customHeight="1" x14ac:dyDescent="0.25">
      <c r="A87" s="19" t="s">
        <v>48</v>
      </c>
      <c r="B87" s="21" t="s">
        <v>78</v>
      </c>
      <c r="C87" s="21">
        <v>850</v>
      </c>
      <c r="D87" s="10">
        <v>8</v>
      </c>
      <c r="E87" s="10">
        <v>8</v>
      </c>
      <c r="F87" s="10">
        <v>8</v>
      </c>
    </row>
    <row r="88" spans="1:6" ht="26.45" customHeight="1" x14ac:dyDescent="0.25">
      <c r="A88" s="18" t="s">
        <v>79</v>
      </c>
      <c r="B88" s="22" t="s">
        <v>80</v>
      </c>
      <c r="C88" s="22"/>
      <c r="D88" s="23">
        <f>SUM(D91)</f>
        <v>180</v>
      </c>
      <c r="E88" s="23">
        <f>SUM(E91)</f>
        <v>180</v>
      </c>
      <c r="F88" s="23">
        <f>SUM(F91)</f>
        <v>180</v>
      </c>
    </row>
    <row r="89" spans="1:6" ht="30.6" customHeight="1" x14ac:dyDescent="0.25">
      <c r="A89" s="19" t="s">
        <v>81</v>
      </c>
      <c r="B89" s="21" t="s">
        <v>82</v>
      </c>
      <c r="C89" s="21"/>
      <c r="D89" s="10">
        <f>SUM(D91)</f>
        <v>180</v>
      </c>
      <c r="E89" s="10">
        <f>SUM(E91)</f>
        <v>180</v>
      </c>
      <c r="F89" s="10">
        <f>SUM(F91)</f>
        <v>180</v>
      </c>
    </row>
    <row r="90" spans="1:6" ht="30.6" customHeight="1" x14ac:dyDescent="0.25">
      <c r="A90" s="19" t="s">
        <v>68</v>
      </c>
      <c r="B90" s="21" t="s">
        <v>82</v>
      </c>
      <c r="C90" s="21">
        <v>800</v>
      </c>
      <c r="D90" s="10">
        <f>SUM(D91)</f>
        <v>180</v>
      </c>
      <c r="E90" s="10">
        <f>SUM(E91)</f>
        <v>180</v>
      </c>
      <c r="F90" s="10">
        <f>SUM(F91)</f>
        <v>180</v>
      </c>
    </row>
    <row r="91" spans="1:6" ht="30.6" customHeight="1" x14ac:dyDescent="0.25">
      <c r="A91" s="19" t="s">
        <v>83</v>
      </c>
      <c r="B91" s="21" t="s">
        <v>82</v>
      </c>
      <c r="C91" s="21">
        <v>870</v>
      </c>
      <c r="D91" s="10">
        <v>180</v>
      </c>
      <c r="E91" s="10">
        <v>180</v>
      </c>
      <c r="F91" s="10">
        <v>180</v>
      </c>
    </row>
    <row r="92" spans="1:6" ht="18.75" x14ac:dyDescent="0.25">
      <c r="A92" s="40" t="s">
        <v>84</v>
      </c>
      <c r="B92" s="41"/>
      <c r="C92" s="41"/>
      <c r="D92" s="42">
        <f>SUM(D10+D19+D37+D42+D46+D50+D57+D64+D80+D84)</f>
        <v>18012.2</v>
      </c>
      <c r="E92" s="42">
        <f>SUM(E10+E19+E37+E42+E46+E50+E57+E64+E80+E84)</f>
        <v>18536.5</v>
      </c>
      <c r="F92" s="42">
        <f>SUM(F10+F19+F37+F42+F46+F50+F57+F64+F80+F84)</f>
        <v>19085.3</v>
      </c>
    </row>
  </sheetData>
  <mergeCells count="8">
    <mergeCell ref="B1:F1"/>
    <mergeCell ref="B2:F2"/>
    <mergeCell ref="A4:F6"/>
    <mergeCell ref="B7:F7"/>
    <mergeCell ref="A8:A9"/>
    <mergeCell ref="B8:B9"/>
    <mergeCell ref="C8:C9"/>
    <mergeCell ref="D8:F8"/>
  </mergeCells>
  <pageMargins left="0.70833333333333304" right="0.70833333333333304" top="0.297222222222222" bottom="0.32500000000000001" header="0.511811023622047" footer="0.511811023622047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13</cp:revision>
  <cp:lastPrinted>2022-11-15T13:55:12Z</cp:lastPrinted>
  <dcterms:created xsi:type="dcterms:W3CDTF">2013-11-07T06:12:00Z</dcterms:created>
  <dcterms:modified xsi:type="dcterms:W3CDTF">2022-11-17T11:48:55Z</dcterms:modified>
  <dc:language>ru-RU</dc:language>
</cp:coreProperties>
</file>