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Лист1!$8:$9</definedName>
    <definedName name="_xlnm.Print_Area" localSheetId="0">Лист1!$A$1:$H$121</definedName>
  </definedNames>
  <calcPr calcId="144525" iterate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1" i="1" l="1"/>
  <c r="F92" i="1"/>
  <c r="H64" i="1"/>
  <c r="G64" i="1"/>
  <c r="F64" i="1"/>
  <c r="H62" i="1"/>
  <c r="G62" i="1"/>
  <c r="G61" i="1" s="1"/>
  <c r="G60" i="1" s="1"/>
  <c r="G59" i="1" s="1"/>
  <c r="G58" i="1" s="1"/>
  <c r="G57" i="1" s="1"/>
  <c r="F62" i="1"/>
  <c r="H61" i="1"/>
  <c r="H60" i="1" s="1"/>
  <c r="H59" i="1" s="1"/>
  <c r="H58" i="1" s="1"/>
  <c r="H57" i="1" s="1"/>
  <c r="F61" i="1"/>
  <c r="F60" i="1" s="1"/>
  <c r="F59" i="1" s="1"/>
  <c r="F58" i="1" s="1"/>
  <c r="F57" i="1" s="1"/>
  <c r="G43" i="1"/>
  <c r="H43" i="1"/>
  <c r="H47" i="1"/>
  <c r="G47" i="1"/>
  <c r="G46" i="1" s="1"/>
  <c r="G45" i="1" s="1"/>
  <c r="G44" i="1" s="1"/>
  <c r="F47" i="1"/>
  <c r="F46" i="1" s="1"/>
  <c r="F45" i="1" s="1"/>
  <c r="F44" i="1" s="1"/>
  <c r="H46" i="1"/>
  <c r="H45" i="1"/>
  <c r="H44" i="1" s="1"/>
  <c r="H15" i="1" l="1"/>
  <c r="H14" i="1" s="1"/>
  <c r="F20" i="1"/>
  <c r="H119" i="1" l="1"/>
  <c r="G119" i="1"/>
  <c r="F119" i="1"/>
  <c r="H118" i="1"/>
  <c r="G118" i="1"/>
  <c r="F118" i="1"/>
  <c r="H117" i="1"/>
  <c r="G117" i="1"/>
  <c r="F117" i="1"/>
  <c r="H116" i="1"/>
  <c r="G116" i="1"/>
  <c r="F116" i="1"/>
  <c r="H114" i="1"/>
  <c r="G114" i="1"/>
  <c r="G113" i="1" s="1"/>
  <c r="G112" i="1" s="1"/>
  <c r="F114" i="1"/>
  <c r="F113" i="1" s="1"/>
  <c r="F112" i="1" s="1"/>
  <c r="H113" i="1"/>
  <c r="H112" i="1" s="1"/>
  <c r="H108" i="1"/>
  <c r="G108" i="1"/>
  <c r="F108" i="1"/>
  <c r="H106" i="1"/>
  <c r="G106" i="1"/>
  <c r="G105" i="1" s="1"/>
  <c r="F106" i="1"/>
  <c r="H103" i="1"/>
  <c r="H102" i="1" s="1"/>
  <c r="G103" i="1"/>
  <c r="G102" i="1" s="1"/>
  <c r="F103" i="1"/>
  <c r="F102" i="1" s="1"/>
  <c r="H99" i="1"/>
  <c r="G99" i="1"/>
  <c r="F99" i="1"/>
  <c r="H98" i="1"/>
  <c r="G98" i="1"/>
  <c r="F98" i="1"/>
  <c r="H97" i="1"/>
  <c r="G97" i="1"/>
  <c r="F97" i="1"/>
  <c r="H96" i="1"/>
  <c r="G96" i="1"/>
  <c r="F96" i="1"/>
  <c r="H93" i="1"/>
  <c r="G93" i="1"/>
  <c r="F93" i="1"/>
  <c r="H92" i="1"/>
  <c r="G92" i="1"/>
  <c r="H90" i="1"/>
  <c r="H89" i="1" s="1"/>
  <c r="H88" i="1" s="1"/>
  <c r="H87" i="1" s="1"/>
  <c r="G90" i="1"/>
  <c r="G89" i="1" s="1"/>
  <c r="F90" i="1"/>
  <c r="F89" i="1" s="1"/>
  <c r="F88" i="1" s="1"/>
  <c r="F87" i="1" s="1"/>
  <c r="H84" i="1"/>
  <c r="G84" i="1"/>
  <c r="F84" i="1"/>
  <c r="H83" i="1"/>
  <c r="G83" i="1"/>
  <c r="F83" i="1"/>
  <c r="H82" i="1"/>
  <c r="G82" i="1"/>
  <c r="F82" i="1"/>
  <c r="H80" i="1"/>
  <c r="G80" i="1"/>
  <c r="F80" i="1"/>
  <c r="F79" i="1" s="1"/>
  <c r="F78" i="1" s="1"/>
  <c r="F77" i="1" s="1"/>
  <c r="H79" i="1"/>
  <c r="G79" i="1"/>
  <c r="H78" i="1"/>
  <c r="H77" i="1" s="1"/>
  <c r="G78" i="1"/>
  <c r="H75" i="1"/>
  <c r="H73" i="1" s="1"/>
  <c r="G75" i="1"/>
  <c r="G73" i="1" s="1"/>
  <c r="F75" i="1"/>
  <c r="H74" i="1"/>
  <c r="G74" i="1"/>
  <c r="F74" i="1"/>
  <c r="F73" i="1"/>
  <c r="H71" i="1"/>
  <c r="G71" i="1"/>
  <c r="F71" i="1"/>
  <c r="H70" i="1"/>
  <c r="H69" i="1" s="1"/>
  <c r="G70" i="1"/>
  <c r="G69" i="1" s="1"/>
  <c r="F70" i="1"/>
  <c r="F69" i="1" s="1"/>
  <c r="H55" i="1"/>
  <c r="H54" i="1" s="1"/>
  <c r="G55" i="1"/>
  <c r="G54" i="1" s="1"/>
  <c r="F55" i="1"/>
  <c r="F54" i="1" s="1"/>
  <c r="H53" i="1"/>
  <c r="G53" i="1"/>
  <c r="F53" i="1"/>
  <c r="F43" i="1" s="1"/>
  <c r="H51" i="1"/>
  <c r="G51" i="1"/>
  <c r="F51" i="1"/>
  <c r="H50" i="1"/>
  <c r="G50" i="1"/>
  <c r="F50" i="1"/>
  <c r="H49" i="1"/>
  <c r="G49" i="1"/>
  <c r="F49" i="1"/>
  <c r="H41" i="1"/>
  <c r="G41" i="1"/>
  <c r="F41" i="1"/>
  <c r="H40" i="1"/>
  <c r="G40" i="1"/>
  <c r="F40" i="1"/>
  <c r="H39" i="1"/>
  <c r="G39" i="1"/>
  <c r="F39" i="1"/>
  <c r="H37" i="1"/>
  <c r="H36" i="1" s="1"/>
  <c r="H35" i="1" s="1"/>
  <c r="G37" i="1"/>
  <c r="G36" i="1" s="1"/>
  <c r="G35" i="1" s="1"/>
  <c r="F37" i="1"/>
  <c r="F36" i="1" s="1"/>
  <c r="F35" i="1" s="1"/>
  <c r="H33" i="1"/>
  <c r="H32" i="1" s="1"/>
  <c r="H31" i="1" s="1"/>
  <c r="H30" i="1" s="1"/>
  <c r="G33" i="1"/>
  <c r="G32" i="1" s="1"/>
  <c r="G31" i="1" s="1"/>
  <c r="G30" i="1" s="1"/>
  <c r="F33" i="1"/>
  <c r="F32" i="1" s="1"/>
  <c r="F31" i="1" s="1"/>
  <c r="F30" i="1" s="1"/>
  <c r="H29" i="1"/>
  <c r="H28" i="1" s="1"/>
  <c r="G29" i="1"/>
  <c r="G28" i="1" s="1"/>
  <c r="F29" i="1"/>
  <c r="F28" i="1"/>
  <c r="H26" i="1"/>
  <c r="G26" i="1"/>
  <c r="F26" i="1"/>
  <c r="F25" i="1" s="1"/>
  <c r="H25" i="1"/>
  <c r="G25" i="1"/>
  <c r="H23" i="1"/>
  <c r="G23" i="1"/>
  <c r="F23" i="1"/>
  <c r="H22" i="1"/>
  <c r="G22" i="1"/>
  <c r="F22" i="1"/>
  <c r="H20" i="1"/>
  <c r="G20" i="1"/>
  <c r="H18" i="1"/>
  <c r="G18" i="1"/>
  <c r="F18" i="1"/>
  <c r="F17" i="1" s="1"/>
  <c r="G15" i="1"/>
  <c r="G14" i="1" s="1"/>
  <c r="F15" i="1"/>
  <c r="F14" i="1" s="1"/>
  <c r="H17" i="1" l="1"/>
  <c r="H13" i="1" s="1"/>
  <c r="H11" i="1" s="1"/>
  <c r="H10" i="1" s="1"/>
  <c r="F105" i="1"/>
  <c r="G17" i="1"/>
  <c r="G13" i="1" s="1"/>
  <c r="H105" i="1"/>
  <c r="H101" i="1" s="1"/>
  <c r="H95" i="1" s="1"/>
  <c r="H86" i="1" s="1"/>
  <c r="H121" i="1" s="1"/>
  <c r="G101" i="1"/>
  <c r="G95" i="1" s="1"/>
  <c r="F67" i="1"/>
  <c r="F66" i="1" s="1"/>
  <c r="F68" i="1"/>
  <c r="H68" i="1"/>
  <c r="H67" i="1"/>
  <c r="H66" i="1" s="1"/>
  <c r="G77" i="1"/>
  <c r="G88" i="1"/>
  <c r="G87" i="1" s="1"/>
  <c r="F101" i="1"/>
  <c r="F95" i="1" s="1"/>
  <c r="H110" i="1"/>
  <c r="H111" i="1"/>
  <c r="F13" i="1"/>
  <c r="G111" i="1"/>
  <c r="G110" i="1"/>
  <c r="F110" i="1"/>
  <c r="F111" i="1"/>
  <c r="G68" i="1"/>
  <c r="G67" i="1"/>
  <c r="G66" i="1" s="1"/>
  <c r="G86" i="1" l="1"/>
  <c r="G121" i="1" s="1"/>
  <c r="F86" i="1"/>
  <c r="H12" i="1"/>
  <c r="G12" i="1"/>
  <c r="G11" i="1"/>
  <c r="G10" i="1" s="1"/>
  <c r="F12" i="1"/>
  <c r="F11" i="1"/>
  <c r="F10" i="1" s="1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rgb="FF000000"/>
            <rFont val="Calibri"/>
            <family val="2"/>
            <charset val="204"/>
          </rPr>
          <t xml:space="preserve">Microsoft Office:
</t>
        </r>
      </text>
    </comment>
  </commentList>
</comments>
</file>

<file path=xl/sharedStrings.xml><?xml version="1.0" encoding="utf-8"?>
<sst xmlns="http://schemas.openxmlformats.org/spreadsheetml/2006/main" count="418" uniqueCount="133">
  <si>
    <t>Приложение № 3</t>
  </si>
  <si>
    <t>к решению Совета Мокроусского муниципального</t>
  </si>
  <si>
    <t>образования Федоровского муниципального района</t>
  </si>
  <si>
    <t xml:space="preserve">                                                                                                                                      </t>
  </si>
  <si>
    <t>(тыс. рублей)</t>
  </si>
  <si>
    <t>Наименование</t>
  </si>
  <si>
    <t>Раздел</t>
  </si>
  <si>
    <t>Подраздел</t>
  </si>
  <si>
    <t>Целевая статья</t>
  </si>
  <si>
    <t>Вид расходов</t>
  </si>
  <si>
    <t>сумма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</si>
  <si>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</si>
  <si>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</si>
  <si>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</si>
  <si>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</si>
  <si>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Выполнение функций  органами  местного самоуправления</t>
  </si>
  <si>
    <t>81 0 00 00000</t>
  </si>
  <si>
    <t>Обеспечение деятельности органов местного самоуправления</t>
  </si>
  <si>
    <t>81 3 00 00000</t>
  </si>
  <si>
    <t>Расходы на обеспечение деятельности Глава местной администрации (исполнительно-распорядительного органа муниципального образования)</t>
  </si>
  <si>
    <t>81 3 00 02100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</si>
  <si>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 государственными внебюджетными фондами </t>
  </si>
  <si>
    <t xml:space="preserve">Расходы на выплаты персоналу государственных (муниципальных) органов </t>
  </si>
  <si>
    <t>Расходы на обеспечение функций центрального аппарата</t>
  </si>
  <si>
    <t>81 3 00 02200</t>
  </si>
  <si>
    <t xml:space="preserve">Расходы на выплаты персоналу государственных (муниципальных органов) </t>
  </si>
  <si>
    <t>Закупка товаров, работ и услуг  для государственных  (муниципальных) нужд</t>
  </si>
  <si>
    <t>Иные закупки товаров, работ и услуг для обеспечения государственных  (муниципальных) нужд</t>
  </si>
  <si>
    <t>Уплата земельного налога, налога на имущество и транспортного налога органами местного самоуправления, не используемыми в рамках содержания и функционирования органов местного самоуправления</t>
  </si>
  <si>
    <t>81 3 00 06100</t>
  </si>
  <si>
    <t>Иные бюджетные ассигнования</t>
  </si>
  <si>
    <t>Уплата налогов, сборов и иных платежей</t>
  </si>
  <si>
    <t>Уплата земельного налога, налога на имущество и транспортного налога органами местного самоуправления,  предусмотренными на обеспечение деятельности аппарата управления</t>
  </si>
  <si>
    <t>81 3 00 06110</t>
  </si>
  <si>
    <t>Резервные фонды</t>
  </si>
  <si>
    <t>Расходы по исполнению отдельных обязательств</t>
  </si>
  <si>
    <t>87 0 00 00000</t>
  </si>
  <si>
    <t>Средства резервных фондов</t>
  </si>
  <si>
    <t>Средства резервного  фонда местной администрации</t>
  </si>
  <si>
    <t>Резервные средства</t>
  </si>
  <si>
    <t>07</t>
  </si>
  <si>
    <t>87 4 00 00000</t>
  </si>
  <si>
    <t>Средства резервного фонда местной администрации</t>
  </si>
  <si>
    <t>87 4 00 08800</t>
  </si>
  <si>
    <t>Другие общегосударственные вопросы</t>
  </si>
  <si>
    <t>13</t>
  </si>
  <si>
    <t>Мероприятия в сфере приватизации и продажи государственного и муниципального имущества</t>
  </si>
  <si>
    <t>84 0 00 00000</t>
  </si>
  <si>
    <t>Оценка недвижимости, признание прав и регулирование отношений по государственной и муниципальной собственности</t>
  </si>
  <si>
    <t>84 0 00 06600</t>
  </si>
  <si>
    <t>Реализация государственных функций, связанных с общегосударственным управлением</t>
  </si>
  <si>
    <t>87 3 00 00000</t>
  </si>
  <si>
    <t>Мероприятия по поддержке ассоциации «Совет муниципальных образований Саратовской области»</t>
  </si>
  <si>
    <t>87 3 00 70400</t>
  </si>
  <si>
    <t>Национальная экономика</t>
  </si>
  <si>
    <t>Дорожное хозяйство (дорожные фонды)</t>
  </si>
  <si>
    <t>09</t>
  </si>
  <si>
    <t>МП «Ремонт и содержание  автомобильных дорог Мокроусского муниципального образования»</t>
  </si>
  <si>
    <t>21 0 00 00000</t>
  </si>
  <si>
    <t>Основное мероприятие «Содержание автомобильных дорог»</t>
  </si>
  <si>
    <t>21 0 01 00000</t>
  </si>
  <si>
    <t>Реализация основного мероприятия</t>
  </si>
  <si>
    <t>21 0 01 V0000</t>
  </si>
  <si>
    <t>Закупка товаров, работ и услуг  для государственных (муниципальных) нужд</t>
  </si>
  <si>
    <t>Основное мероприятие «Ремонт асфальтобетонного покрытия»</t>
  </si>
  <si>
    <t xml:space="preserve">21 0 02 00000 </t>
  </si>
  <si>
    <t xml:space="preserve">21 0 02 V0000 </t>
  </si>
  <si>
    <t>МП «Повышение безопасности дорожного движения в р.п.Мокроус»</t>
  </si>
  <si>
    <t xml:space="preserve">22 0 00 00000 </t>
  </si>
  <si>
    <t>Основное мероприятие «Закупка, установка и замена дорожных знаков в р.п.Мокроус»</t>
  </si>
  <si>
    <t xml:space="preserve">22 0 01 00000 </t>
  </si>
  <si>
    <t xml:space="preserve">22 0 01 V0000 </t>
  </si>
  <si>
    <t>Основное мероприятие « Разметка дорожного полотна, пешеходных переходов»</t>
  </si>
  <si>
    <t xml:space="preserve">22 0 02 00000 </t>
  </si>
  <si>
    <t xml:space="preserve">22 0 02 V0000 </t>
  </si>
  <si>
    <t>Жилищно-коммунальное хозяйство</t>
  </si>
  <si>
    <t>05</t>
  </si>
  <si>
    <t>Жилищное хозяйство</t>
  </si>
  <si>
    <t>Поддержка жилищного хозяйства</t>
  </si>
  <si>
    <t>71 0 00 00000</t>
  </si>
  <si>
    <t>Мероприятия в области жилищного хозяйства</t>
  </si>
  <si>
    <t>71 0 00 03000</t>
  </si>
  <si>
    <t>Уплата членских взносов на капитальный  ремонт общего имущества многоквартирных домов</t>
  </si>
  <si>
    <t>71 0 00 05080</t>
  </si>
  <si>
    <t>Иные межбюджетные ассигнования</t>
  </si>
  <si>
    <t>Благоустройство</t>
  </si>
  <si>
    <t>03</t>
  </si>
  <si>
    <t>МП  «Энергосбережение Мокроусского муниципального образования»</t>
  </si>
  <si>
    <t>23 0 00 00000</t>
  </si>
  <si>
    <t>Основное мероприятие «Реконструкция уличного освещения р.п.Мокроус»</t>
  </si>
  <si>
    <t>23 0 01 00000</t>
  </si>
  <si>
    <t>23 0 0 V0000</t>
  </si>
  <si>
    <t>Мероприятия по благоустройству</t>
  </si>
  <si>
    <t>73 0 00 00000</t>
  </si>
  <si>
    <t>Мероприятия на благоустройство на уличное освещение</t>
  </si>
  <si>
    <t>73 0 00 01000</t>
  </si>
  <si>
    <t>Прочие мероприятия по благоустройству</t>
  </si>
  <si>
    <t>73 0 00 06000</t>
  </si>
  <si>
    <t>Социальная политика</t>
  </si>
  <si>
    <t>Пенсионное обеспечение</t>
  </si>
  <si>
    <t>Социальная поддержка граждан</t>
  </si>
  <si>
    <t>49 0 00 00000</t>
  </si>
  <si>
    <t>Доплаты к пенсиям муниципальным служащим</t>
  </si>
  <si>
    <t>49 0 00 10010</t>
  </si>
  <si>
    <t>Социальное обеспечение и иные выплаты населению</t>
  </si>
  <si>
    <t>Публичные нормативные социальные выплаты гражданам</t>
  </si>
  <si>
    <t>Другие вопросы в области социальной политики</t>
  </si>
  <si>
    <t>06</t>
  </si>
  <si>
    <t>Реализация государственных функций в области социальной политики</t>
  </si>
  <si>
    <t>51 0 00 00000</t>
  </si>
  <si>
    <t>Мероприятия в области социальной политики</t>
  </si>
  <si>
    <t>51 0 00 21000</t>
  </si>
  <si>
    <t xml:space="preserve">Итого </t>
  </si>
  <si>
    <t xml:space="preserve">Саратовской области от   .12.2024 г. № </t>
  </si>
  <si>
    <t xml:space="preserve">Распределение на 2025 год и плановый период 2026 и 2027 годов бюджетных ассигнований по разделам, подразделам, целевым статьям и видам расходов  классификации расходов  бюджета Мокроусского муниципального образования </t>
  </si>
  <si>
    <t>Основное мероприятие " Капитальный и текущий ремонт здания администрации Мокроусского муниципального образования"</t>
  </si>
  <si>
    <t>24 0 00 00000</t>
  </si>
  <si>
    <t>24 0 01 00000</t>
  </si>
  <si>
    <t>24 0 01 V0000</t>
  </si>
  <si>
    <t>Национальная оборона</t>
  </si>
  <si>
    <t>Мобилизационная и вневойсковая подготовка</t>
  </si>
  <si>
    <t>Расходы за счет межбюджетных трансфертов</t>
  </si>
  <si>
    <t>Осуществление органами местного самоуправления переданных государственных полномочий за счет субвенций федерального бюджета</t>
  </si>
  <si>
    <t>Осуществление первичного воинского учета  организациями местного самоуправления поселений, муниципальных и городских округов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</si>
  <si>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 государственными внебюджетными фондами</t>
  </si>
  <si>
    <t>Расходы на выплату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</si>
  <si>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</si>
  <si>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государственных (муниципальных) нужд</t>
  </si>
  <si>
    <t>02</t>
  </si>
  <si>
    <t>86 0 00 00000</t>
  </si>
  <si>
    <t>86 2 00 00000</t>
  </si>
  <si>
    <t>86 2 00 51180</t>
  </si>
  <si>
    <t>МП "Капитальный и текущий ремонт здания администрации Мокроусского муниципального образования Федоровского муниципального района Саратовской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</si>
</sst>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_-* #,##0.00\ _₽_-;\-* #,##0.00\ _₽_-;_-* \-??\ _₽_-;_-@_-"/>
    <numFmt numFmtId="166" formatCode="0.0"/>
  </numFmts>
  <fonts count="15" x14ac:knownFonts="1">
    <font>
      <sz val="11"/>
      <color rgb="FF333333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1"/>
    </font>
    <font>
      <i/>
      <sz val="14"/>
      <color rgb="FF00000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5" fontId="12" fillId="0" borderId="0" applyBorder="0" applyProtection="0"/>
  </cellStyleXfs>
  <cellXfs count="115">
    <xf numFmtId="0" fontId="0" fillId="0" borderId="0" xfId="0"/>
    <xf numFmtId="0" fontId="1" fillId="0" borderId="0" xfId="0" applyFont="1" applyAlignment="1">
      <alignment horizontal="right" vertical="top"/>
    </xf>
    <xf numFmtId="0" fontId="3" fillId="0" borderId="0" xfId="0" applyFont="1" applyBorder="1" applyAlignment="1">
      <alignment horizontal="center" vertical="distributed" wrapText="1"/>
    </xf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wrapText="1"/>
    </xf>
    <xf numFmtId="49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wrapText="1"/>
    </xf>
    <xf numFmtId="49" fontId="8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wrapText="1"/>
    </xf>
    <xf numFmtId="49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0" fontId="9" fillId="0" borderId="4" xfId="0" applyFont="1" applyBorder="1" applyAlignment="1">
      <alignment wrapText="1"/>
    </xf>
    <xf numFmtId="49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center"/>
    </xf>
    <xf numFmtId="164" fontId="8" fillId="2" borderId="4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left" vertical="top" wrapText="1"/>
    </xf>
    <xf numFmtId="49" fontId="7" fillId="0" borderId="4" xfId="0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166" fontId="7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166" fontId="6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166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justify" vertical="top" wrapText="1"/>
    </xf>
    <xf numFmtId="0" fontId="6" fillId="3" borderId="4" xfId="0" applyFont="1" applyFill="1" applyBorder="1" applyAlignment="1">
      <alignment wrapText="1"/>
    </xf>
    <xf numFmtId="49" fontId="6" fillId="3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wrapText="1"/>
    </xf>
    <xf numFmtId="49" fontId="7" fillId="4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164" fontId="7" fillId="4" borderId="4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wrapText="1"/>
    </xf>
    <xf numFmtId="49" fontId="7" fillId="5" borderId="4" xfId="0" applyNumberFormat="1" applyFont="1" applyFill="1" applyBorder="1" applyAlignment="1">
      <alignment horizontal="center"/>
    </xf>
    <xf numFmtId="0" fontId="7" fillId="5" borderId="4" xfId="0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wrapText="1"/>
    </xf>
    <xf numFmtId="49" fontId="8" fillId="5" borderId="4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64" fontId="8" fillId="5" borderId="4" xfId="0" applyNumberFormat="1" applyFont="1" applyFill="1" applyBorder="1" applyAlignment="1">
      <alignment horizontal="center"/>
    </xf>
    <xf numFmtId="0" fontId="10" fillId="5" borderId="4" xfId="0" applyFont="1" applyFill="1" applyBorder="1" applyAlignment="1">
      <alignment wrapText="1"/>
    </xf>
    <xf numFmtId="0" fontId="6" fillId="5" borderId="4" xfId="0" applyFont="1" applyFill="1" applyBorder="1" applyAlignment="1">
      <alignment wrapText="1"/>
    </xf>
    <xf numFmtId="49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164" fontId="6" fillId="5" borderId="4" xfId="0" applyNumberFormat="1" applyFont="1" applyFill="1" applyBorder="1" applyAlignment="1">
      <alignment horizontal="center"/>
    </xf>
    <xf numFmtId="0" fontId="11" fillId="4" borderId="4" xfId="0" applyFont="1" applyFill="1" applyBorder="1" applyAlignment="1">
      <alignment horizontal="justify" wrapText="1"/>
    </xf>
    <xf numFmtId="49" fontId="11" fillId="4" borderId="4" xfId="1" applyNumberFormat="1" applyFont="1" applyFill="1" applyBorder="1" applyAlignment="1" applyProtection="1">
      <alignment horizontal="center"/>
    </xf>
    <xf numFmtId="49" fontId="11" fillId="4" borderId="4" xfId="0" applyNumberFormat="1" applyFont="1" applyFill="1" applyBorder="1" applyAlignment="1" applyProtection="1">
      <alignment horizontal="center"/>
    </xf>
    <xf numFmtId="0" fontId="11" fillId="4" borderId="4" xfId="0" applyFont="1" applyFill="1" applyBorder="1" applyAlignment="1" applyProtection="1">
      <alignment horizontal="center"/>
    </xf>
    <xf numFmtId="166" fontId="11" fillId="4" borderId="4" xfId="0" applyNumberFormat="1" applyFont="1" applyFill="1" applyBorder="1" applyAlignment="1" applyProtection="1">
      <alignment horizontal="center"/>
    </xf>
    <xf numFmtId="0" fontId="13" fillId="5" borderId="4" xfId="0" applyFont="1" applyFill="1" applyBorder="1" applyAlignment="1">
      <alignment horizontal="justify" wrapText="1"/>
    </xf>
    <xf numFmtId="49" fontId="13" fillId="5" borderId="4" xfId="1" applyNumberFormat="1" applyFont="1" applyFill="1" applyBorder="1" applyAlignment="1" applyProtection="1">
      <alignment horizontal="center"/>
    </xf>
    <xf numFmtId="49" fontId="13" fillId="5" borderId="4" xfId="0" applyNumberFormat="1" applyFont="1" applyFill="1" applyBorder="1" applyAlignment="1" applyProtection="1">
      <alignment horizontal="center"/>
    </xf>
    <xf numFmtId="0" fontId="13" fillId="5" borderId="4" xfId="0" applyFont="1" applyFill="1" applyBorder="1" applyAlignment="1" applyProtection="1">
      <alignment horizontal="center"/>
    </xf>
    <xf numFmtId="166" fontId="13" fillId="5" borderId="4" xfId="0" applyNumberFormat="1" applyFont="1" applyFill="1" applyBorder="1" applyAlignment="1" applyProtection="1">
      <alignment horizontal="center"/>
    </xf>
    <xf numFmtId="0" fontId="14" fillId="5" borderId="4" xfId="0" applyFont="1" applyFill="1" applyBorder="1" applyAlignment="1">
      <alignment horizontal="justify" wrapText="1"/>
    </xf>
    <xf numFmtId="49" fontId="14" fillId="5" borderId="4" xfId="1" applyNumberFormat="1" applyFont="1" applyFill="1" applyBorder="1" applyAlignment="1" applyProtection="1">
      <alignment horizontal="center"/>
    </xf>
    <xf numFmtId="49" fontId="14" fillId="5" borderId="4" xfId="0" applyNumberFormat="1" applyFont="1" applyFill="1" applyBorder="1" applyAlignment="1" applyProtection="1">
      <alignment horizontal="center"/>
    </xf>
    <xf numFmtId="0" fontId="14" fillId="5" borderId="4" xfId="0" applyFont="1" applyFill="1" applyBorder="1" applyAlignment="1" applyProtection="1">
      <alignment horizontal="center"/>
    </xf>
    <xf numFmtId="166" fontId="14" fillId="5" borderId="4" xfId="0" applyNumberFormat="1" applyFont="1" applyFill="1" applyBorder="1" applyAlignment="1" applyProtection="1">
      <alignment horizontal="center"/>
    </xf>
    <xf numFmtId="0" fontId="6" fillId="6" borderId="4" xfId="0" applyFont="1" applyFill="1" applyBorder="1" applyAlignment="1">
      <alignment wrapText="1"/>
    </xf>
    <xf numFmtId="49" fontId="6" fillId="6" borderId="4" xfId="0" applyNumberFormat="1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164" fontId="6" fillId="6" borderId="4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justify" vertical="top" wrapText="1"/>
    </xf>
    <xf numFmtId="49" fontId="7" fillId="4" borderId="4" xfId="0" applyNumberFormat="1" applyFont="1" applyFill="1" applyBorder="1" applyAlignment="1">
      <alignment horizontal="center" wrapText="1"/>
    </xf>
    <xf numFmtId="0" fontId="7" fillId="4" borderId="4" xfId="0" applyFont="1" applyFill="1" applyBorder="1" applyAlignment="1">
      <alignment horizontal="center" wrapText="1"/>
    </xf>
    <xf numFmtId="166" fontId="7" fillId="4" borderId="4" xfId="0" applyNumberFormat="1" applyFont="1" applyFill="1" applyBorder="1" applyAlignment="1">
      <alignment horizontal="center" wrapText="1"/>
    </xf>
    <xf numFmtId="0" fontId="6" fillId="7" borderId="4" xfId="0" applyFont="1" applyFill="1" applyBorder="1" applyAlignment="1">
      <alignment wrapText="1"/>
    </xf>
    <xf numFmtId="0" fontId="8" fillId="7" borderId="4" xfId="0" applyFont="1" applyFill="1" applyBorder="1" applyAlignment="1">
      <alignment horizontal="center"/>
    </xf>
    <xf numFmtId="164" fontId="6" fillId="7" borderId="4" xfId="0" applyNumberFormat="1" applyFont="1" applyFill="1" applyBorder="1" applyAlignment="1">
      <alignment horizontal="center"/>
    </xf>
    <xf numFmtId="0" fontId="13" fillId="4" borderId="4" xfId="0" applyFont="1" applyFill="1" applyBorder="1" applyAlignment="1">
      <alignment horizontal="justify" wrapText="1"/>
    </xf>
    <xf numFmtId="0" fontId="14" fillId="4" borderId="4" xfId="0" applyFont="1" applyFill="1" applyBorder="1" applyAlignment="1">
      <alignment horizontal="justify" wrapText="1"/>
    </xf>
    <xf numFmtId="49" fontId="13" fillId="4" borderId="4" xfId="1" applyNumberFormat="1" applyFont="1" applyFill="1" applyBorder="1" applyAlignment="1" applyProtection="1">
      <alignment horizontal="center"/>
    </xf>
    <xf numFmtId="49" fontId="13" fillId="4" borderId="4" xfId="0" applyNumberFormat="1" applyFont="1" applyFill="1" applyBorder="1" applyAlignment="1" applyProtection="1">
      <alignment horizontal="center"/>
    </xf>
    <xf numFmtId="0" fontId="13" fillId="4" borderId="4" xfId="0" applyFont="1" applyFill="1" applyBorder="1" applyAlignment="1" applyProtection="1">
      <alignment horizontal="center"/>
    </xf>
    <xf numFmtId="166" fontId="13" fillId="4" borderId="4" xfId="0" applyNumberFormat="1" applyFont="1" applyFill="1" applyBorder="1" applyAlignment="1" applyProtection="1">
      <alignment horizontal="center"/>
    </xf>
    <xf numFmtId="49" fontId="14" fillId="4" borderId="4" xfId="1" applyNumberFormat="1" applyFont="1" applyFill="1" applyBorder="1" applyAlignment="1" applyProtection="1">
      <alignment horizontal="center"/>
    </xf>
    <xf numFmtId="49" fontId="14" fillId="4" borderId="4" xfId="0" applyNumberFormat="1" applyFont="1" applyFill="1" applyBorder="1" applyAlignment="1" applyProtection="1">
      <alignment horizontal="center"/>
    </xf>
    <xf numFmtId="0" fontId="14" fillId="4" borderId="4" xfId="0" applyFont="1" applyFill="1" applyBorder="1" applyAlignment="1" applyProtection="1">
      <alignment horizontal="center"/>
    </xf>
    <xf numFmtId="166" fontId="14" fillId="4" borderId="4" xfId="0" applyNumberFormat="1" applyFont="1" applyFill="1" applyBorder="1" applyAlignment="1" applyProtection="1">
      <alignment horizontal="center"/>
    </xf>
    <xf numFmtId="0" fontId="11" fillId="5" borderId="4" xfId="0" applyFont="1" applyFill="1" applyBorder="1" applyAlignment="1">
      <alignment horizontal="justify" wrapText="1"/>
    </xf>
    <xf numFmtId="49" fontId="11" fillId="5" borderId="4" xfId="1" applyNumberFormat="1" applyFont="1" applyFill="1" applyBorder="1" applyAlignment="1" applyProtection="1">
      <alignment horizontal="center"/>
    </xf>
    <xf numFmtId="49" fontId="11" fillId="5" borderId="4" xfId="0" applyNumberFormat="1" applyFont="1" applyFill="1" applyBorder="1" applyAlignment="1" applyProtection="1">
      <alignment horizontal="center"/>
    </xf>
    <xf numFmtId="0" fontId="11" fillId="5" borderId="4" xfId="0" applyFont="1" applyFill="1" applyBorder="1" applyAlignment="1" applyProtection="1">
      <alignment horizontal="center"/>
    </xf>
    <xf numFmtId="166" fontId="11" fillId="5" borderId="4" xfId="0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21"/>
  <sheetViews>
    <sheetView tabSelected="1" view="pageBreakPreview" topLeftCell="A105" zoomScale="90" zoomScaleNormal="80" zoomScalePageLayoutView="90" workbookViewId="0">
      <selection activeCell="G111" sqref="G111"/>
    </sheetView>
  </sheetViews>
  <sheetFormatPr defaultColWidth="8.7109375" defaultRowHeight="15" x14ac:dyDescent="0.25"/>
  <cols>
    <col min="1" max="1" width="48.140625" customWidth="1"/>
    <col min="2" max="2" width="7.7109375" customWidth="1"/>
    <col min="4" max="4" width="18.42578125" customWidth="1"/>
    <col min="5" max="5" width="7.5703125" customWidth="1"/>
    <col min="6" max="6" width="12" customWidth="1"/>
    <col min="7" max="7" width="13.28515625" customWidth="1"/>
    <col min="8" max="8" width="11.5703125" customWidth="1"/>
    <col min="1024" max="1024" width="11.5703125" customWidth="1"/>
  </cols>
  <sheetData>
    <row r="1" spans="1:8" ht="15" customHeight="1" x14ac:dyDescent="0.25">
      <c r="A1" s="1"/>
      <c r="B1" s="1"/>
      <c r="C1" s="113" t="s">
        <v>0</v>
      </c>
      <c r="D1" s="113"/>
      <c r="E1" s="113"/>
      <c r="F1" s="113"/>
      <c r="G1" s="113"/>
      <c r="H1" s="113"/>
    </row>
    <row r="2" spans="1:8" ht="15" customHeight="1" x14ac:dyDescent="0.25">
      <c r="A2" s="1"/>
      <c r="B2" s="1"/>
      <c r="C2" s="113" t="s">
        <v>1</v>
      </c>
      <c r="D2" s="113"/>
      <c r="E2" s="113"/>
      <c r="F2" s="113"/>
      <c r="G2" s="113"/>
      <c r="H2" s="113"/>
    </row>
    <row r="3" spans="1:8" ht="18.2" customHeight="1" x14ac:dyDescent="0.25">
      <c r="A3" s="1"/>
      <c r="B3" s="1"/>
      <c r="C3" s="113" t="s">
        <v>2</v>
      </c>
      <c r="D3" s="113"/>
      <c r="E3" s="113"/>
      <c r="F3" s="113"/>
      <c r="G3" s="113"/>
      <c r="H3" s="113"/>
    </row>
    <row r="4" spans="1:8" ht="15" customHeight="1" x14ac:dyDescent="0.25">
      <c r="A4" s="2"/>
      <c r="B4" s="2"/>
      <c r="C4" s="113" t="s">
        <v>113</v>
      </c>
      <c r="D4" s="113"/>
      <c r="E4" s="113"/>
      <c r="F4" s="113"/>
      <c r="G4" s="113"/>
      <c r="H4" s="113"/>
    </row>
    <row r="5" spans="1:8" ht="32.25" customHeight="1" x14ac:dyDescent="0.25">
      <c r="A5" s="114" t="s">
        <v>114</v>
      </c>
      <c r="B5" s="114"/>
      <c r="C5" s="114"/>
      <c r="D5" s="114"/>
      <c r="E5" s="114"/>
      <c r="F5" s="114"/>
      <c r="G5" s="114"/>
      <c r="H5" s="114"/>
    </row>
    <row r="6" spans="1:8" ht="17.45" customHeight="1" x14ac:dyDescent="0.25">
      <c r="A6" s="2"/>
      <c r="B6" s="2"/>
      <c r="C6" s="2"/>
      <c r="D6" s="2"/>
      <c r="E6" s="2"/>
      <c r="F6" s="2"/>
      <c r="G6" s="2"/>
      <c r="H6" s="2"/>
    </row>
    <row r="7" spans="1:8" ht="15.75" customHeight="1" x14ac:dyDescent="0.25">
      <c r="A7" s="3" t="s">
        <v>3</v>
      </c>
      <c r="B7" s="4"/>
      <c r="C7" s="4"/>
      <c r="D7" s="108" t="s">
        <v>4</v>
      </c>
      <c r="E7" s="108"/>
      <c r="F7" s="108"/>
      <c r="G7" s="108"/>
      <c r="H7" s="108"/>
    </row>
    <row r="8" spans="1:8" ht="15.75" customHeight="1" x14ac:dyDescent="0.25">
      <c r="A8" s="109" t="s">
        <v>5</v>
      </c>
      <c r="B8" s="110" t="s">
        <v>6</v>
      </c>
      <c r="C8" s="111" t="s">
        <v>7</v>
      </c>
      <c r="D8" s="109" t="s">
        <v>8</v>
      </c>
      <c r="E8" s="109" t="s">
        <v>9</v>
      </c>
      <c r="F8" s="112" t="s">
        <v>10</v>
      </c>
      <c r="G8" s="112"/>
      <c r="H8" s="112"/>
    </row>
    <row r="9" spans="1:8" ht="30.75" customHeight="1" x14ac:dyDescent="0.25">
      <c r="A9" s="109"/>
      <c r="B9" s="110"/>
      <c r="C9" s="111"/>
      <c r="D9" s="109"/>
      <c r="E9" s="109"/>
      <c r="F9" s="7">
        <v>2025</v>
      </c>
      <c r="G9" s="5">
        <v>2026</v>
      </c>
      <c r="H9" s="6">
        <v>2027</v>
      </c>
    </row>
    <row r="10" spans="1:8" ht="18.75" x14ac:dyDescent="0.3">
      <c r="A10" s="46" t="s">
        <v>11</v>
      </c>
      <c r="B10" s="47" t="s">
        <v>12</v>
      </c>
      <c r="C10" s="47"/>
      <c r="D10" s="48"/>
      <c r="E10" s="48"/>
      <c r="F10" s="49">
        <f>SUM(F11+F35+F39+F43)</f>
        <v>14928.5</v>
      </c>
      <c r="G10" s="49">
        <f>SUM(G11+G35+G39+G43)</f>
        <v>12928.4</v>
      </c>
      <c r="H10" s="49">
        <f>SUM(H11+H35+H39+H43)</f>
        <v>12928.4</v>
      </c>
    </row>
    <row r="11" spans="1:8" ht="117" x14ac:dyDescent="0.35">
      <c r="A11" s="50" t="s">
        <v>13</v>
      </c>
      <c r="B11" s="51" t="s">
        <v>12</v>
      </c>
      <c r="C11" s="51" t="s">
        <v>14</v>
      </c>
      <c r="D11" s="52"/>
      <c r="E11" s="52"/>
      <c r="F11" s="53">
        <f>SUM(F13)</f>
        <v>11640.4</v>
      </c>
      <c r="G11" s="53">
        <f>SUM(G13)</f>
        <v>11640.4</v>
      </c>
      <c r="H11" s="53">
        <f>SUM(H13)</f>
        <v>11640.4</v>
      </c>
    </row>
    <row r="12" spans="1:8" ht="39" x14ac:dyDescent="0.35">
      <c r="A12" s="8" t="s">
        <v>15</v>
      </c>
      <c r="B12" s="9" t="s">
        <v>12</v>
      </c>
      <c r="C12" s="9" t="s">
        <v>14</v>
      </c>
      <c r="D12" s="10" t="s">
        <v>16</v>
      </c>
      <c r="E12" s="10"/>
      <c r="F12" s="11">
        <f>SUM(F13)</f>
        <v>11640.4</v>
      </c>
      <c r="G12" s="11">
        <f>G13</f>
        <v>11640.4</v>
      </c>
      <c r="H12" s="11">
        <f>H13</f>
        <v>11640.4</v>
      </c>
    </row>
    <row r="13" spans="1:8" ht="37.5" x14ac:dyDescent="0.3">
      <c r="A13" s="12" t="s">
        <v>17</v>
      </c>
      <c r="B13" s="13" t="s">
        <v>12</v>
      </c>
      <c r="C13" s="13" t="s">
        <v>14</v>
      </c>
      <c r="D13" s="14" t="s">
        <v>18</v>
      </c>
      <c r="E13" s="14"/>
      <c r="F13" s="15">
        <f>SUM(F14+F17+F22+F25)</f>
        <v>11640.4</v>
      </c>
      <c r="G13" s="15">
        <f>SUM(G14+G17+G22+G25)</f>
        <v>11640.4</v>
      </c>
      <c r="H13" s="15">
        <f>SUM(H14+H17+H22+H25)</f>
        <v>11640.4</v>
      </c>
    </row>
    <row r="14" spans="1:8" ht="93.75" x14ac:dyDescent="0.3">
      <c r="A14" s="16" t="s">
        <v>19</v>
      </c>
      <c r="B14" s="17" t="s">
        <v>12</v>
      </c>
      <c r="C14" s="17" t="s">
        <v>14</v>
      </c>
      <c r="D14" s="18" t="s">
        <v>20</v>
      </c>
      <c r="E14" s="18"/>
      <c r="F14" s="19">
        <f>F15</f>
        <v>2531.9</v>
      </c>
      <c r="G14" s="19">
        <f>G15</f>
        <v>2531.9</v>
      </c>
      <c r="H14" s="19">
        <f>H15</f>
        <v>2531.9</v>
      </c>
    </row>
    <row r="15" spans="1:8" ht="110.25" customHeight="1" x14ac:dyDescent="0.3">
      <c r="A15" s="12" t="s">
        <v>21</v>
      </c>
      <c r="B15" s="13" t="s">
        <v>12</v>
      </c>
      <c r="C15" s="13" t="s">
        <v>14</v>
      </c>
      <c r="D15" s="14" t="s">
        <v>20</v>
      </c>
      <c r="E15" s="14">
        <v>100</v>
      </c>
      <c r="F15" s="15">
        <f>SUM(F16)</f>
        <v>2531.9</v>
      </c>
      <c r="G15" s="15">
        <f>G16</f>
        <v>2531.9</v>
      </c>
      <c r="H15" s="15">
        <f>H16</f>
        <v>2531.9</v>
      </c>
    </row>
    <row r="16" spans="1:8" ht="56.25" x14ac:dyDescent="0.3">
      <c r="A16" s="12" t="s">
        <v>22</v>
      </c>
      <c r="B16" s="13" t="s">
        <v>12</v>
      </c>
      <c r="C16" s="13" t="s">
        <v>14</v>
      </c>
      <c r="D16" s="14" t="s">
        <v>20</v>
      </c>
      <c r="E16" s="14">
        <v>120</v>
      </c>
      <c r="F16" s="15">
        <v>2531.9</v>
      </c>
      <c r="G16" s="15">
        <v>2531.9</v>
      </c>
      <c r="H16" s="15">
        <v>2531.9</v>
      </c>
    </row>
    <row r="17" spans="1:8" ht="47.25" customHeight="1" x14ac:dyDescent="0.3">
      <c r="A17" s="16" t="s">
        <v>23</v>
      </c>
      <c r="B17" s="17" t="s">
        <v>12</v>
      </c>
      <c r="C17" s="17" t="s">
        <v>14</v>
      </c>
      <c r="D17" s="18" t="s">
        <v>24</v>
      </c>
      <c r="E17" s="18"/>
      <c r="F17" s="20">
        <f>SUM(F18,F20)</f>
        <v>9062</v>
      </c>
      <c r="G17" s="19">
        <f>SUM(G18+G20)</f>
        <v>9062</v>
      </c>
      <c r="H17" s="19">
        <f>SUM(H18+H20)</f>
        <v>9062</v>
      </c>
    </row>
    <row r="18" spans="1:8" ht="131.25" x14ac:dyDescent="0.3">
      <c r="A18" s="12" t="s">
        <v>21</v>
      </c>
      <c r="B18" s="13" t="s">
        <v>12</v>
      </c>
      <c r="C18" s="13" t="s">
        <v>14</v>
      </c>
      <c r="D18" s="14" t="s">
        <v>24</v>
      </c>
      <c r="E18" s="14">
        <v>100</v>
      </c>
      <c r="F18" s="15">
        <f>SUM(F19)</f>
        <v>7472</v>
      </c>
      <c r="G18" s="15">
        <f>SUM(G19)</f>
        <v>7472</v>
      </c>
      <c r="H18" s="15">
        <f>SUM(H19)</f>
        <v>7472</v>
      </c>
    </row>
    <row r="19" spans="1:8" ht="56.25" x14ac:dyDescent="0.3">
      <c r="A19" s="12" t="s">
        <v>25</v>
      </c>
      <c r="B19" s="13" t="s">
        <v>12</v>
      </c>
      <c r="C19" s="13" t="s">
        <v>14</v>
      </c>
      <c r="D19" s="14" t="s">
        <v>24</v>
      </c>
      <c r="E19" s="14">
        <v>120</v>
      </c>
      <c r="F19" s="15">
        <v>7472</v>
      </c>
      <c r="G19" s="15">
        <v>7472</v>
      </c>
      <c r="H19" s="15">
        <v>7472</v>
      </c>
    </row>
    <row r="20" spans="1:8" ht="56.25" x14ac:dyDescent="0.3">
      <c r="A20" s="12" t="s">
        <v>26</v>
      </c>
      <c r="B20" s="13" t="s">
        <v>12</v>
      </c>
      <c r="C20" s="13" t="s">
        <v>14</v>
      </c>
      <c r="D20" s="14" t="s">
        <v>24</v>
      </c>
      <c r="E20" s="14">
        <v>200</v>
      </c>
      <c r="F20" s="15">
        <f>F21</f>
        <v>1590</v>
      </c>
      <c r="G20" s="15">
        <f>SUM(G21)</f>
        <v>1590</v>
      </c>
      <c r="H20" s="15">
        <f>SUM(H21)</f>
        <v>1590</v>
      </c>
    </row>
    <row r="21" spans="1:8" ht="56.25" x14ac:dyDescent="0.3">
      <c r="A21" s="21" t="s">
        <v>27</v>
      </c>
      <c r="B21" s="13" t="s">
        <v>12</v>
      </c>
      <c r="C21" s="13" t="s">
        <v>14</v>
      </c>
      <c r="D21" s="14" t="s">
        <v>24</v>
      </c>
      <c r="E21" s="14">
        <v>240</v>
      </c>
      <c r="F21" s="15">
        <v>1590</v>
      </c>
      <c r="G21" s="15">
        <v>1590</v>
      </c>
      <c r="H21" s="15">
        <v>1590</v>
      </c>
    </row>
    <row r="22" spans="1:8" ht="131.25" x14ac:dyDescent="0.3">
      <c r="A22" s="16" t="s">
        <v>28</v>
      </c>
      <c r="B22" s="17" t="s">
        <v>12</v>
      </c>
      <c r="C22" s="17" t="s">
        <v>14</v>
      </c>
      <c r="D22" s="18" t="s">
        <v>29</v>
      </c>
      <c r="E22" s="18"/>
      <c r="F22" s="19">
        <f>SUM(F24)</f>
        <v>42</v>
      </c>
      <c r="G22" s="19">
        <f>SUM(G24)</f>
        <v>42</v>
      </c>
      <c r="H22" s="19">
        <f>SUM(H24)</f>
        <v>42</v>
      </c>
    </row>
    <row r="23" spans="1:8" ht="18.75" customHeight="1" x14ac:dyDescent="0.3">
      <c r="A23" s="12" t="s">
        <v>30</v>
      </c>
      <c r="B23" s="13" t="s">
        <v>12</v>
      </c>
      <c r="C23" s="13" t="s">
        <v>14</v>
      </c>
      <c r="D23" s="14" t="s">
        <v>29</v>
      </c>
      <c r="E23" s="14">
        <v>800</v>
      </c>
      <c r="F23" s="15">
        <f>SUM(F24)</f>
        <v>42</v>
      </c>
      <c r="G23" s="15">
        <f>SUM(G24)</f>
        <v>42</v>
      </c>
      <c r="H23" s="15">
        <f>SUM(H24)</f>
        <v>42</v>
      </c>
    </row>
    <row r="24" spans="1:8" ht="37.5" x14ac:dyDescent="0.3">
      <c r="A24" s="12" t="s">
        <v>31</v>
      </c>
      <c r="B24" s="13" t="s">
        <v>12</v>
      </c>
      <c r="C24" s="13" t="s">
        <v>14</v>
      </c>
      <c r="D24" s="14" t="s">
        <v>29</v>
      </c>
      <c r="E24" s="14">
        <v>850</v>
      </c>
      <c r="F24" s="15">
        <v>42</v>
      </c>
      <c r="G24" s="15">
        <v>42</v>
      </c>
      <c r="H24" s="15">
        <v>42</v>
      </c>
    </row>
    <row r="25" spans="1:8" ht="112.5" x14ac:dyDescent="0.3">
      <c r="A25" s="16" t="s">
        <v>32</v>
      </c>
      <c r="B25" s="22" t="s">
        <v>12</v>
      </c>
      <c r="C25" s="22" t="s">
        <v>14</v>
      </c>
      <c r="D25" s="23" t="s">
        <v>33</v>
      </c>
      <c r="E25" s="23"/>
      <c r="F25" s="20">
        <f>SUM(F26)</f>
        <v>4.5</v>
      </c>
      <c r="G25" s="20">
        <f>SUM(G27)</f>
        <v>4.5</v>
      </c>
      <c r="H25" s="20">
        <f>SUM(H27)</f>
        <v>4.5</v>
      </c>
    </row>
    <row r="26" spans="1:8" ht="18.75" customHeight="1" x14ac:dyDescent="0.3">
      <c r="A26" s="12" t="s">
        <v>30</v>
      </c>
      <c r="B26" s="13" t="s">
        <v>12</v>
      </c>
      <c r="C26" s="13" t="s">
        <v>14</v>
      </c>
      <c r="D26" s="24" t="s">
        <v>33</v>
      </c>
      <c r="E26" s="14">
        <v>800</v>
      </c>
      <c r="F26" s="15">
        <f>SUM(F27)</f>
        <v>4.5</v>
      </c>
      <c r="G26" s="15">
        <f>SUM(G27)</f>
        <v>4.5</v>
      </c>
      <c r="H26" s="15">
        <f>SUM(H27)</f>
        <v>4.5</v>
      </c>
    </row>
    <row r="27" spans="1:8" ht="37.5" x14ac:dyDescent="0.3">
      <c r="A27" s="12" t="s">
        <v>31</v>
      </c>
      <c r="B27" s="13" t="s">
        <v>12</v>
      </c>
      <c r="C27" s="13" t="s">
        <v>14</v>
      </c>
      <c r="D27" s="24" t="s">
        <v>33</v>
      </c>
      <c r="E27" s="14">
        <v>850</v>
      </c>
      <c r="F27" s="15">
        <v>4.5</v>
      </c>
      <c r="G27" s="15">
        <v>4.5</v>
      </c>
      <c r="H27" s="15">
        <v>4.5</v>
      </c>
    </row>
    <row r="28" spans="1:8" ht="19.5" x14ac:dyDescent="0.35">
      <c r="A28" s="50" t="s">
        <v>34</v>
      </c>
      <c r="B28" s="51" t="s">
        <v>12</v>
      </c>
      <c r="C28" s="51">
        <v>11</v>
      </c>
      <c r="D28" s="52"/>
      <c r="E28" s="52"/>
      <c r="F28" s="53">
        <f>SUM(F42)</f>
        <v>180</v>
      </c>
      <c r="G28" s="53">
        <f>SUM(G29)</f>
        <v>180</v>
      </c>
      <c r="H28" s="53">
        <f>SUM(H29)</f>
        <v>180</v>
      </c>
    </row>
    <row r="29" spans="1:8" ht="32.25" customHeight="1" x14ac:dyDescent="0.35">
      <c r="A29" s="54" t="s">
        <v>35</v>
      </c>
      <c r="B29" s="55" t="s">
        <v>12</v>
      </c>
      <c r="C29" s="55">
        <v>11</v>
      </c>
      <c r="D29" s="56" t="s">
        <v>36</v>
      </c>
      <c r="E29" s="56"/>
      <c r="F29" s="57">
        <f>SUM(F42)</f>
        <v>180</v>
      </c>
      <c r="G29" s="57">
        <f>SUM(G42)</f>
        <v>180</v>
      </c>
      <c r="H29" s="57">
        <f>SUM(H42)</f>
        <v>180</v>
      </c>
    </row>
    <row r="30" spans="1:8" ht="18.75" hidden="1" x14ac:dyDescent="0.3">
      <c r="A30" s="58" t="s">
        <v>37</v>
      </c>
      <c r="B30" s="59" t="s">
        <v>12</v>
      </c>
      <c r="C30" s="59" t="s">
        <v>14</v>
      </c>
      <c r="D30" s="60" t="s">
        <v>36</v>
      </c>
      <c r="E30" s="60"/>
      <c r="F30" s="61">
        <f t="shared" ref="F30:H33" si="0">SUM(F31)</f>
        <v>0</v>
      </c>
      <c r="G30" s="61">
        <f t="shared" si="0"/>
        <v>0</v>
      </c>
      <c r="H30" s="61">
        <f t="shared" si="0"/>
        <v>0</v>
      </c>
    </row>
    <row r="31" spans="1:8" ht="37.5" hidden="1" x14ac:dyDescent="0.3">
      <c r="A31" s="58" t="s">
        <v>38</v>
      </c>
      <c r="B31" s="59" t="s">
        <v>12</v>
      </c>
      <c r="C31" s="59" t="s">
        <v>14</v>
      </c>
      <c r="D31" s="60" t="s">
        <v>36</v>
      </c>
      <c r="E31" s="60"/>
      <c r="F31" s="61">
        <f t="shared" si="0"/>
        <v>0</v>
      </c>
      <c r="G31" s="61">
        <f t="shared" si="0"/>
        <v>0</v>
      </c>
      <c r="H31" s="61">
        <f t="shared" si="0"/>
        <v>0</v>
      </c>
    </row>
    <row r="32" spans="1:8" ht="18.75" hidden="1" x14ac:dyDescent="0.3">
      <c r="A32" s="58" t="s">
        <v>30</v>
      </c>
      <c r="B32" s="59" t="s">
        <v>12</v>
      </c>
      <c r="C32" s="59" t="s">
        <v>14</v>
      </c>
      <c r="D32" s="60" t="s">
        <v>36</v>
      </c>
      <c r="E32" s="60"/>
      <c r="F32" s="61">
        <f t="shared" si="0"/>
        <v>0</v>
      </c>
      <c r="G32" s="61">
        <f t="shared" si="0"/>
        <v>0</v>
      </c>
      <c r="H32" s="61">
        <f t="shared" si="0"/>
        <v>0</v>
      </c>
    </row>
    <row r="33" spans="1:8" ht="18.75" hidden="1" x14ac:dyDescent="0.3">
      <c r="A33" s="58" t="s">
        <v>39</v>
      </c>
      <c r="B33" s="59" t="s">
        <v>12</v>
      </c>
      <c r="C33" s="59" t="s">
        <v>14</v>
      </c>
      <c r="D33" s="60" t="s">
        <v>36</v>
      </c>
      <c r="E33" s="60">
        <v>100</v>
      </c>
      <c r="F33" s="61">
        <f t="shared" si="0"/>
        <v>0</v>
      </c>
      <c r="G33" s="61">
        <f t="shared" si="0"/>
        <v>0</v>
      </c>
      <c r="H33" s="61">
        <f t="shared" si="0"/>
        <v>0</v>
      </c>
    </row>
    <row r="34" spans="1:8" ht="18.75" hidden="1" x14ac:dyDescent="0.3">
      <c r="A34" s="62" t="s">
        <v>34</v>
      </c>
      <c r="B34" s="59" t="s">
        <v>12</v>
      </c>
      <c r="C34" s="59" t="s">
        <v>14</v>
      </c>
      <c r="D34" s="60" t="s">
        <v>36</v>
      </c>
      <c r="E34" s="60">
        <v>120</v>
      </c>
      <c r="F34" s="61">
        <v>0</v>
      </c>
      <c r="G34" s="61">
        <v>0</v>
      </c>
      <c r="H34" s="61">
        <v>0</v>
      </c>
    </row>
    <row r="35" spans="1:8" ht="37.5" hidden="1" x14ac:dyDescent="0.3">
      <c r="A35" s="58" t="s">
        <v>35</v>
      </c>
      <c r="B35" s="60" t="s">
        <v>12</v>
      </c>
      <c r="C35" s="59" t="s">
        <v>40</v>
      </c>
      <c r="D35" s="60" t="s">
        <v>36</v>
      </c>
      <c r="E35" s="60"/>
      <c r="F35" s="61">
        <f t="shared" ref="F35:H37" si="1">SUM(F36)</f>
        <v>0</v>
      </c>
      <c r="G35" s="61">
        <f t="shared" si="1"/>
        <v>0</v>
      </c>
      <c r="H35" s="61">
        <f t="shared" si="1"/>
        <v>0</v>
      </c>
    </row>
    <row r="36" spans="1:8" ht="18.75" hidden="1" x14ac:dyDescent="0.3">
      <c r="A36" s="58" t="s">
        <v>37</v>
      </c>
      <c r="B36" s="60" t="s">
        <v>12</v>
      </c>
      <c r="C36" s="59" t="s">
        <v>40</v>
      </c>
      <c r="D36" s="60" t="s">
        <v>36</v>
      </c>
      <c r="E36" s="60"/>
      <c r="F36" s="61">
        <f t="shared" si="1"/>
        <v>0</v>
      </c>
      <c r="G36" s="61">
        <f t="shared" si="1"/>
        <v>0</v>
      </c>
      <c r="H36" s="61">
        <f t="shared" si="1"/>
        <v>0</v>
      </c>
    </row>
    <row r="37" spans="1:8" ht="37.5" hidden="1" x14ac:dyDescent="0.3">
      <c r="A37" s="58" t="s">
        <v>38</v>
      </c>
      <c r="B37" s="60" t="s">
        <v>12</v>
      </c>
      <c r="C37" s="59" t="s">
        <v>40</v>
      </c>
      <c r="D37" s="60" t="s">
        <v>36</v>
      </c>
      <c r="E37" s="60">
        <v>800</v>
      </c>
      <c r="F37" s="61">
        <f t="shared" si="1"/>
        <v>0</v>
      </c>
      <c r="G37" s="61">
        <f t="shared" si="1"/>
        <v>0</v>
      </c>
      <c r="H37" s="61">
        <f t="shared" si="1"/>
        <v>0</v>
      </c>
    </row>
    <row r="38" spans="1:8" ht="18.75" hidden="1" x14ac:dyDescent="0.3">
      <c r="A38" s="58" t="s">
        <v>30</v>
      </c>
      <c r="B38" s="60" t="s">
        <v>12</v>
      </c>
      <c r="C38" s="59" t="s">
        <v>40</v>
      </c>
      <c r="D38" s="60" t="s">
        <v>36</v>
      </c>
      <c r="E38" s="60">
        <v>880</v>
      </c>
      <c r="F38" s="61">
        <v>0</v>
      </c>
      <c r="G38" s="61">
        <v>0</v>
      </c>
      <c r="H38" s="61">
        <v>0</v>
      </c>
    </row>
    <row r="39" spans="1:8" ht="18.75" x14ac:dyDescent="0.3">
      <c r="A39" s="63" t="s">
        <v>37</v>
      </c>
      <c r="B39" s="64" t="s">
        <v>12</v>
      </c>
      <c r="C39" s="64">
        <v>11</v>
      </c>
      <c r="D39" s="65" t="s">
        <v>41</v>
      </c>
      <c r="E39" s="65"/>
      <c r="F39" s="66">
        <f>SUM(F42)</f>
        <v>180</v>
      </c>
      <c r="G39" s="66">
        <f>SUM(G42)</f>
        <v>180</v>
      </c>
      <c r="H39" s="66">
        <f>SUM(H42)</f>
        <v>180</v>
      </c>
    </row>
    <row r="40" spans="1:8" ht="37.5" x14ac:dyDescent="0.3">
      <c r="A40" s="58" t="s">
        <v>42</v>
      </c>
      <c r="B40" s="59" t="s">
        <v>12</v>
      </c>
      <c r="C40" s="59">
        <v>11</v>
      </c>
      <c r="D40" s="60" t="s">
        <v>43</v>
      </c>
      <c r="E40" s="60"/>
      <c r="F40" s="61">
        <f>SUM(F42)</f>
        <v>180</v>
      </c>
      <c r="G40" s="61">
        <f>SUM(G42)</f>
        <v>180</v>
      </c>
      <c r="H40" s="61">
        <f>SUM(H42)</f>
        <v>180</v>
      </c>
    </row>
    <row r="41" spans="1:8" ht="18.75" x14ac:dyDescent="0.3">
      <c r="A41" s="58" t="s">
        <v>30</v>
      </c>
      <c r="B41" s="59" t="s">
        <v>12</v>
      </c>
      <c r="C41" s="59">
        <v>11</v>
      </c>
      <c r="D41" s="60" t="s">
        <v>43</v>
      </c>
      <c r="E41" s="60">
        <v>800</v>
      </c>
      <c r="F41" s="61">
        <f>SUM(F42)</f>
        <v>180</v>
      </c>
      <c r="G41" s="61">
        <f>SUM(G42)</f>
        <v>180</v>
      </c>
      <c r="H41" s="61">
        <f>SUM(H42)</f>
        <v>180</v>
      </c>
    </row>
    <row r="42" spans="1:8" ht="18.75" x14ac:dyDescent="0.3">
      <c r="A42" s="58" t="s">
        <v>39</v>
      </c>
      <c r="B42" s="59" t="s">
        <v>12</v>
      </c>
      <c r="C42" s="59">
        <v>11</v>
      </c>
      <c r="D42" s="60" t="s">
        <v>43</v>
      </c>
      <c r="E42" s="60">
        <v>870</v>
      </c>
      <c r="F42" s="61">
        <v>180</v>
      </c>
      <c r="G42" s="61">
        <v>180</v>
      </c>
      <c r="H42" s="61">
        <v>180</v>
      </c>
    </row>
    <row r="43" spans="1:8" ht="18" customHeight="1" x14ac:dyDescent="0.35">
      <c r="A43" s="67" t="s">
        <v>44</v>
      </c>
      <c r="B43" s="68" t="s">
        <v>12</v>
      </c>
      <c r="C43" s="69" t="s">
        <v>45</v>
      </c>
      <c r="D43" s="70"/>
      <c r="E43" s="70"/>
      <c r="F43" s="71">
        <f>SUM(F49+F44+F53)</f>
        <v>3108.1</v>
      </c>
      <c r="G43" s="71">
        <f t="shared" ref="G43:H43" si="2">SUM(G49+G44+G53)</f>
        <v>1108</v>
      </c>
      <c r="H43" s="71">
        <f t="shared" si="2"/>
        <v>1108</v>
      </c>
    </row>
    <row r="44" spans="1:8" ht="99.75" customHeight="1" x14ac:dyDescent="0.3">
      <c r="A44" s="93" t="s">
        <v>132</v>
      </c>
      <c r="B44" s="95" t="s">
        <v>12</v>
      </c>
      <c r="C44" s="96" t="s">
        <v>45</v>
      </c>
      <c r="D44" s="97" t="s">
        <v>116</v>
      </c>
      <c r="E44" s="97"/>
      <c r="F44" s="98">
        <f>F45</f>
        <v>3000</v>
      </c>
      <c r="G44" s="98">
        <f t="shared" ref="G44:H47" si="3">G45</f>
        <v>1000</v>
      </c>
      <c r="H44" s="98">
        <f t="shared" si="3"/>
        <v>1000</v>
      </c>
    </row>
    <row r="45" spans="1:8" ht="75" x14ac:dyDescent="0.3">
      <c r="A45" s="94" t="s">
        <v>115</v>
      </c>
      <c r="B45" s="99" t="s">
        <v>12</v>
      </c>
      <c r="C45" s="100" t="s">
        <v>45</v>
      </c>
      <c r="D45" s="101" t="s">
        <v>117</v>
      </c>
      <c r="E45" s="101"/>
      <c r="F45" s="102">
        <f>F46</f>
        <v>3000</v>
      </c>
      <c r="G45" s="102">
        <f t="shared" si="3"/>
        <v>1000</v>
      </c>
      <c r="H45" s="102">
        <f t="shared" si="3"/>
        <v>1000</v>
      </c>
    </row>
    <row r="46" spans="1:8" ht="18.75" x14ac:dyDescent="0.3">
      <c r="A46" s="94" t="s">
        <v>61</v>
      </c>
      <c r="B46" s="99" t="s">
        <v>12</v>
      </c>
      <c r="C46" s="100" t="s">
        <v>45</v>
      </c>
      <c r="D46" s="101" t="s">
        <v>118</v>
      </c>
      <c r="E46" s="101"/>
      <c r="F46" s="102">
        <f>F47</f>
        <v>3000</v>
      </c>
      <c r="G46" s="102">
        <f t="shared" si="3"/>
        <v>1000</v>
      </c>
      <c r="H46" s="102">
        <f t="shared" si="3"/>
        <v>1000</v>
      </c>
    </row>
    <row r="47" spans="1:8" ht="36.75" customHeight="1" x14ac:dyDescent="0.3">
      <c r="A47" s="94" t="s">
        <v>26</v>
      </c>
      <c r="B47" s="99" t="s">
        <v>12</v>
      </c>
      <c r="C47" s="100" t="s">
        <v>45</v>
      </c>
      <c r="D47" s="101" t="s">
        <v>118</v>
      </c>
      <c r="E47" s="101">
        <v>200</v>
      </c>
      <c r="F47" s="102">
        <f>F48</f>
        <v>3000</v>
      </c>
      <c r="G47" s="102">
        <f t="shared" si="3"/>
        <v>1000</v>
      </c>
      <c r="H47" s="102">
        <f t="shared" si="3"/>
        <v>1000</v>
      </c>
    </row>
    <row r="48" spans="1:8" ht="56.25" x14ac:dyDescent="0.3">
      <c r="A48" s="94" t="s">
        <v>27</v>
      </c>
      <c r="B48" s="99" t="s">
        <v>12</v>
      </c>
      <c r="C48" s="100" t="s">
        <v>45</v>
      </c>
      <c r="D48" s="101" t="s">
        <v>118</v>
      </c>
      <c r="E48" s="101">
        <v>240</v>
      </c>
      <c r="F48" s="102">
        <v>3000</v>
      </c>
      <c r="G48" s="102">
        <v>1000</v>
      </c>
      <c r="H48" s="102">
        <v>1000</v>
      </c>
    </row>
    <row r="49" spans="1:8" ht="56.25" x14ac:dyDescent="0.3">
      <c r="A49" s="72" t="s">
        <v>46</v>
      </c>
      <c r="B49" s="73" t="s">
        <v>12</v>
      </c>
      <c r="C49" s="74" t="s">
        <v>45</v>
      </c>
      <c r="D49" s="75" t="s">
        <v>47</v>
      </c>
      <c r="E49" s="75"/>
      <c r="F49" s="76">
        <f>SUM(F52)</f>
        <v>100</v>
      </c>
      <c r="G49" s="76">
        <f>SUM(G52)</f>
        <v>100</v>
      </c>
      <c r="H49" s="76">
        <f>SUM(H52)</f>
        <v>100</v>
      </c>
    </row>
    <row r="50" spans="1:8" ht="75" x14ac:dyDescent="0.3">
      <c r="A50" s="77" t="s">
        <v>48</v>
      </c>
      <c r="B50" s="78" t="s">
        <v>12</v>
      </c>
      <c r="C50" s="79" t="s">
        <v>45</v>
      </c>
      <c r="D50" s="80" t="s">
        <v>49</v>
      </c>
      <c r="E50" s="80"/>
      <c r="F50" s="81">
        <f>SUM(F52)</f>
        <v>100</v>
      </c>
      <c r="G50" s="81">
        <f>SUM(G52)</f>
        <v>100</v>
      </c>
      <c r="H50" s="81">
        <f>SUM(H52)</f>
        <v>100</v>
      </c>
    </row>
    <row r="51" spans="1:8" ht="56.25" x14ac:dyDescent="0.3">
      <c r="A51" s="77" t="s">
        <v>26</v>
      </c>
      <c r="B51" s="78" t="s">
        <v>12</v>
      </c>
      <c r="C51" s="79" t="s">
        <v>45</v>
      </c>
      <c r="D51" s="80" t="s">
        <v>49</v>
      </c>
      <c r="E51" s="80">
        <v>200</v>
      </c>
      <c r="F51" s="81">
        <f>SUM(F52)</f>
        <v>100</v>
      </c>
      <c r="G51" s="81">
        <f>SUM(G52)</f>
        <v>100</v>
      </c>
      <c r="H51" s="81">
        <f>SUM(H52)</f>
        <v>100</v>
      </c>
    </row>
    <row r="52" spans="1:8" ht="56.25" x14ac:dyDescent="0.3">
      <c r="A52" s="77" t="s">
        <v>27</v>
      </c>
      <c r="B52" s="78" t="s">
        <v>12</v>
      </c>
      <c r="C52" s="79" t="s">
        <v>45</v>
      </c>
      <c r="D52" s="80" t="s">
        <v>49</v>
      </c>
      <c r="E52" s="80">
        <v>240</v>
      </c>
      <c r="F52" s="81">
        <v>100</v>
      </c>
      <c r="G52" s="81">
        <v>100</v>
      </c>
      <c r="H52" s="81">
        <v>100</v>
      </c>
    </row>
    <row r="53" spans="1:8" ht="56.25" x14ac:dyDescent="0.3">
      <c r="A53" s="82" t="s">
        <v>50</v>
      </c>
      <c r="B53" s="83" t="s">
        <v>12</v>
      </c>
      <c r="C53" s="83">
        <v>13</v>
      </c>
      <c r="D53" s="84" t="s">
        <v>51</v>
      </c>
      <c r="E53" s="84"/>
      <c r="F53" s="85">
        <f>SUM(F56)</f>
        <v>8.1</v>
      </c>
      <c r="G53" s="85">
        <f>SUM(G56)</f>
        <v>8</v>
      </c>
      <c r="H53" s="85">
        <f>SUM(H56)</f>
        <v>8</v>
      </c>
    </row>
    <row r="54" spans="1:8" ht="56.25" x14ac:dyDescent="0.3">
      <c r="A54" s="58" t="s">
        <v>52</v>
      </c>
      <c r="B54" s="59" t="s">
        <v>12</v>
      </c>
      <c r="C54" s="59">
        <v>13</v>
      </c>
      <c r="D54" s="60" t="s">
        <v>53</v>
      </c>
      <c r="E54" s="60"/>
      <c r="F54" s="61">
        <f t="shared" ref="F54:H55" si="4">SUM(F55)</f>
        <v>8.1</v>
      </c>
      <c r="G54" s="61">
        <f t="shared" si="4"/>
        <v>8</v>
      </c>
      <c r="H54" s="61">
        <f t="shared" si="4"/>
        <v>8</v>
      </c>
    </row>
    <row r="55" spans="1:8" ht="18.75" x14ac:dyDescent="0.3">
      <c r="A55" s="58" t="s">
        <v>30</v>
      </c>
      <c r="B55" s="59" t="s">
        <v>12</v>
      </c>
      <c r="C55" s="59">
        <v>13</v>
      </c>
      <c r="D55" s="60" t="s">
        <v>53</v>
      </c>
      <c r="E55" s="60">
        <v>800</v>
      </c>
      <c r="F55" s="61">
        <f t="shared" si="4"/>
        <v>8.1</v>
      </c>
      <c r="G55" s="61">
        <f t="shared" si="4"/>
        <v>8</v>
      </c>
      <c r="H55" s="61">
        <f t="shared" si="4"/>
        <v>8</v>
      </c>
    </row>
    <row r="56" spans="1:8" ht="37.5" x14ac:dyDescent="0.3">
      <c r="A56" s="58" t="s">
        <v>31</v>
      </c>
      <c r="B56" s="59" t="s">
        <v>12</v>
      </c>
      <c r="C56" s="59">
        <v>13</v>
      </c>
      <c r="D56" s="60" t="s">
        <v>53</v>
      </c>
      <c r="E56" s="60">
        <v>850</v>
      </c>
      <c r="F56" s="61">
        <v>8.1</v>
      </c>
      <c r="G56" s="61">
        <v>8</v>
      </c>
      <c r="H56" s="61">
        <v>8</v>
      </c>
    </row>
    <row r="57" spans="1:8" ht="18.75" x14ac:dyDescent="0.3">
      <c r="A57" s="72" t="s">
        <v>119</v>
      </c>
      <c r="B57" s="73" t="s">
        <v>128</v>
      </c>
      <c r="C57" s="74"/>
      <c r="D57" s="75"/>
      <c r="E57" s="75"/>
      <c r="F57" s="76">
        <f>F58</f>
        <v>394.70000000000005</v>
      </c>
      <c r="G57" s="76">
        <f t="shared" ref="G57:H60" si="5">G58</f>
        <v>432.4</v>
      </c>
      <c r="H57" s="76">
        <f t="shared" si="5"/>
        <v>448</v>
      </c>
    </row>
    <row r="58" spans="1:8" ht="39" x14ac:dyDescent="0.35">
      <c r="A58" s="103" t="s">
        <v>120</v>
      </c>
      <c r="B58" s="104" t="s">
        <v>128</v>
      </c>
      <c r="C58" s="105" t="s">
        <v>86</v>
      </c>
      <c r="D58" s="106"/>
      <c r="E58" s="106"/>
      <c r="F58" s="107">
        <f>F59</f>
        <v>394.70000000000005</v>
      </c>
      <c r="G58" s="107">
        <f t="shared" si="5"/>
        <v>432.4</v>
      </c>
      <c r="H58" s="107">
        <f t="shared" si="5"/>
        <v>448</v>
      </c>
    </row>
    <row r="59" spans="1:8" ht="37.5" x14ac:dyDescent="0.3">
      <c r="A59" s="77" t="s">
        <v>121</v>
      </c>
      <c r="B59" s="78" t="s">
        <v>128</v>
      </c>
      <c r="C59" s="79" t="s">
        <v>86</v>
      </c>
      <c r="D59" s="80" t="s">
        <v>129</v>
      </c>
      <c r="E59" s="80"/>
      <c r="F59" s="81">
        <f>F60</f>
        <v>394.70000000000005</v>
      </c>
      <c r="G59" s="81">
        <f t="shared" si="5"/>
        <v>432.4</v>
      </c>
      <c r="H59" s="81">
        <f t="shared" si="5"/>
        <v>448</v>
      </c>
    </row>
    <row r="60" spans="1:8" ht="75" x14ac:dyDescent="0.3">
      <c r="A60" s="77" t="s">
        <v>122</v>
      </c>
      <c r="B60" s="78" t="s">
        <v>128</v>
      </c>
      <c r="C60" s="79" t="s">
        <v>86</v>
      </c>
      <c r="D60" s="80" t="s">
        <v>130</v>
      </c>
      <c r="E60" s="80"/>
      <c r="F60" s="81">
        <f>F61</f>
        <v>394.70000000000005</v>
      </c>
      <c r="G60" s="81">
        <f t="shared" si="5"/>
        <v>432.4</v>
      </c>
      <c r="H60" s="81">
        <f t="shared" si="5"/>
        <v>448</v>
      </c>
    </row>
    <row r="61" spans="1:8" ht="75" x14ac:dyDescent="0.3">
      <c r="A61" s="77" t="s">
        <v>123</v>
      </c>
      <c r="B61" s="78" t="s">
        <v>128</v>
      </c>
      <c r="C61" s="79" t="s">
        <v>86</v>
      </c>
      <c r="D61" s="80" t="s">
        <v>131</v>
      </c>
      <c r="E61" s="80"/>
      <c r="F61" s="81">
        <f>F62+F64</f>
        <v>394.70000000000005</v>
      </c>
      <c r="G61" s="81">
        <f t="shared" ref="G61:H61" si="6">G62+G64</f>
        <v>432.4</v>
      </c>
      <c r="H61" s="81">
        <f t="shared" si="6"/>
        <v>448</v>
      </c>
    </row>
    <row r="62" spans="1:8" ht="112.5" customHeight="1" x14ac:dyDescent="0.3">
      <c r="A62" s="77" t="s">
        <v>124</v>
      </c>
      <c r="B62" s="78" t="s">
        <v>128</v>
      </c>
      <c r="C62" s="79" t="s">
        <v>86</v>
      </c>
      <c r="D62" s="80" t="s">
        <v>131</v>
      </c>
      <c r="E62" s="80">
        <v>100</v>
      </c>
      <c r="F62" s="81">
        <f>F63</f>
        <v>350.6</v>
      </c>
      <c r="G62" s="81">
        <f t="shared" ref="G62:H62" si="7">G63</f>
        <v>367.7</v>
      </c>
      <c r="H62" s="81">
        <f t="shared" si="7"/>
        <v>390.6</v>
      </c>
    </row>
    <row r="63" spans="1:8" ht="56.25" x14ac:dyDescent="0.3">
      <c r="A63" s="77" t="s">
        <v>125</v>
      </c>
      <c r="B63" s="78" t="s">
        <v>128</v>
      </c>
      <c r="C63" s="79" t="s">
        <v>86</v>
      </c>
      <c r="D63" s="80" t="s">
        <v>131</v>
      </c>
      <c r="E63" s="80">
        <v>120</v>
      </c>
      <c r="F63" s="81">
        <v>350.6</v>
      </c>
      <c r="G63" s="81">
        <v>367.7</v>
      </c>
      <c r="H63" s="81">
        <v>390.6</v>
      </c>
    </row>
    <row r="64" spans="1:8" ht="34.5" customHeight="1" x14ac:dyDescent="0.3">
      <c r="A64" s="77" t="s">
        <v>126</v>
      </c>
      <c r="B64" s="78" t="s">
        <v>128</v>
      </c>
      <c r="C64" s="79" t="s">
        <v>86</v>
      </c>
      <c r="D64" s="80" t="s">
        <v>131</v>
      </c>
      <c r="E64" s="80">
        <v>200</v>
      </c>
      <c r="F64" s="81">
        <f>F65</f>
        <v>44.1</v>
      </c>
      <c r="G64" s="81">
        <f t="shared" ref="G64:H64" si="8">G65</f>
        <v>64.7</v>
      </c>
      <c r="H64" s="81">
        <f t="shared" si="8"/>
        <v>57.4</v>
      </c>
    </row>
    <row r="65" spans="1:8" ht="33" customHeight="1" x14ac:dyDescent="0.3">
      <c r="A65" s="77" t="s">
        <v>127</v>
      </c>
      <c r="B65" s="78" t="s">
        <v>128</v>
      </c>
      <c r="C65" s="79" t="s">
        <v>86</v>
      </c>
      <c r="D65" s="80" t="s">
        <v>131</v>
      </c>
      <c r="E65" s="80">
        <v>240</v>
      </c>
      <c r="F65" s="81">
        <v>44.1</v>
      </c>
      <c r="G65" s="81">
        <v>64.7</v>
      </c>
      <c r="H65" s="81">
        <v>57.4</v>
      </c>
    </row>
    <row r="66" spans="1:8" ht="18" customHeight="1" x14ac:dyDescent="0.3">
      <c r="A66" s="46" t="s">
        <v>54</v>
      </c>
      <c r="B66" s="47" t="s">
        <v>14</v>
      </c>
      <c r="C66" s="47"/>
      <c r="D66" s="48"/>
      <c r="E66" s="48"/>
      <c r="F66" s="49">
        <f>SUM(F67)</f>
        <v>2772.4</v>
      </c>
      <c r="G66" s="49">
        <f>SUM(G67)</f>
        <v>2916.9</v>
      </c>
      <c r="H66" s="49">
        <f>SUM(H67)</f>
        <v>3049.8</v>
      </c>
    </row>
    <row r="67" spans="1:8" ht="34.5" customHeight="1" x14ac:dyDescent="0.35">
      <c r="A67" s="50" t="s">
        <v>55</v>
      </c>
      <c r="B67" s="51" t="s">
        <v>14</v>
      </c>
      <c r="C67" s="51" t="s">
        <v>56</v>
      </c>
      <c r="D67" s="52"/>
      <c r="E67" s="52"/>
      <c r="F67" s="53">
        <f>SUM(F70+F73+F77)</f>
        <v>2772.4</v>
      </c>
      <c r="G67" s="53">
        <f>SUM(G70+G73+G77)</f>
        <v>2916.9</v>
      </c>
      <c r="H67" s="53">
        <f>SUM(H70+H73+H77)</f>
        <v>3049.8</v>
      </c>
    </row>
    <row r="68" spans="1:8" ht="54.75" customHeight="1" x14ac:dyDescent="0.35">
      <c r="A68" s="26" t="s">
        <v>57</v>
      </c>
      <c r="B68" s="27" t="s">
        <v>14</v>
      </c>
      <c r="C68" s="27" t="s">
        <v>56</v>
      </c>
      <c r="D68" s="28" t="s">
        <v>58</v>
      </c>
      <c r="E68" s="28"/>
      <c r="F68" s="29">
        <f>F70+F73</f>
        <v>2472.4</v>
      </c>
      <c r="G68" s="29">
        <f>G70+G73</f>
        <v>2616.9</v>
      </c>
      <c r="H68" s="29">
        <f>H70+H73</f>
        <v>2749.8</v>
      </c>
    </row>
    <row r="69" spans="1:8" ht="48.75" customHeight="1" x14ac:dyDescent="0.3">
      <c r="A69" s="25" t="s">
        <v>59</v>
      </c>
      <c r="B69" s="22" t="s">
        <v>14</v>
      </c>
      <c r="C69" s="22" t="s">
        <v>56</v>
      </c>
      <c r="D69" s="23" t="s">
        <v>60</v>
      </c>
      <c r="E69" s="23"/>
      <c r="F69" s="20">
        <f>SUM(F70)</f>
        <v>2000</v>
      </c>
      <c r="G69" s="20">
        <f>SUM(G70)</f>
        <v>2000</v>
      </c>
      <c r="H69" s="20">
        <f>SUM(H70)</f>
        <v>2000</v>
      </c>
    </row>
    <row r="70" spans="1:8" ht="27.75" customHeight="1" x14ac:dyDescent="0.3">
      <c r="A70" s="30" t="s">
        <v>61</v>
      </c>
      <c r="B70" s="31" t="s">
        <v>14</v>
      </c>
      <c r="C70" s="31" t="s">
        <v>56</v>
      </c>
      <c r="D70" s="24" t="s">
        <v>62</v>
      </c>
      <c r="E70" s="24"/>
      <c r="F70" s="32">
        <f>SUM(F72)</f>
        <v>2000</v>
      </c>
      <c r="G70" s="32">
        <f>SUM(G72)</f>
        <v>2000</v>
      </c>
      <c r="H70" s="32">
        <f>SUM(H72)</f>
        <v>2000</v>
      </c>
    </row>
    <row r="71" spans="1:8" ht="37.5" customHeight="1" x14ac:dyDescent="0.3">
      <c r="A71" s="30" t="s">
        <v>63</v>
      </c>
      <c r="B71" s="31" t="s">
        <v>14</v>
      </c>
      <c r="C71" s="31" t="s">
        <v>56</v>
      </c>
      <c r="D71" s="24" t="s">
        <v>62</v>
      </c>
      <c r="E71" s="24">
        <v>200</v>
      </c>
      <c r="F71" s="32">
        <f>SUM(F72)</f>
        <v>2000</v>
      </c>
      <c r="G71" s="32">
        <f>SUM(G72)</f>
        <v>2000</v>
      </c>
      <c r="H71" s="32">
        <f>SUM(H72)</f>
        <v>2000</v>
      </c>
    </row>
    <row r="72" spans="1:8" ht="56.25" x14ac:dyDescent="0.3">
      <c r="A72" s="30" t="s">
        <v>27</v>
      </c>
      <c r="B72" s="31" t="s">
        <v>14</v>
      </c>
      <c r="C72" s="31" t="s">
        <v>56</v>
      </c>
      <c r="D72" s="24" t="s">
        <v>62</v>
      </c>
      <c r="E72" s="24">
        <v>240</v>
      </c>
      <c r="F72" s="32">
        <v>2000</v>
      </c>
      <c r="G72" s="32">
        <v>2000</v>
      </c>
      <c r="H72" s="32">
        <v>2000</v>
      </c>
    </row>
    <row r="73" spans="1:8" ht="36" customHeight="1" x14ac:dyDescent="0.3">
      <c r="A73" s="16" t="s">
        <v>64</v>
      </c>
      <c r="B73" s="22" t="s">
        <v>14</v>
      </c>
      <c r="C73" s="22" t="s">
        <v>56</v>
      </c>
      <c r="D73" s="23" t="s">
        <v>65</v>
      </c>
      <c r="E73" s="23"/>
      <c r="F73" s="20">
        <f>SUM(F75)</f>
        <v>472.4</v>
      </c>
      <c r="G73" s="20">
        <f>SUM(G75)</f>
        <v>616.9</v>
      </c>
      <c r="H73" s="20">
        <f>SUM(H75)</f>
        <v>749.8</v>
      </c>
    </row>
    <row r="74" spans="1:8" ht="24" customHeight="1" x14ac:dyDescent="0.3">
      <c r="A74" s="12" t="s">
        <v>61</v>
      </c>
      <c r="B74" s="31" t="s">
        <v>14</v>
      </c>
      <c r="C74" s="31" t="s">
        <v>56</v>
      </c>
      <c r="D74" s="24" t="s">
        <v>66</v>
      </c>
      <c r="E74" s="24"/>
      <c r="F74" s="32">
        <f>SUM(F75)</f>
        <v>472.4</v>
      </c>
      <c r="G74" s="32">
        <f>SUM(G76)</f>
        <v>616.9</v>
      </c>
      <c r="H74" s="32">
        <f>SUM(H76)</f>
        <v>749.8</v>
      </c>
    </row>
    <row r="75" spans="1:8" ht="51" customHeight="1" x14ac:dyDescent="0.3">
      <c r="A75" s="30" t="s">
        <v>26</v>
      </c>
      <c r="B75" s="31" t="s">
        <v>14</v>
      </c>
      <c r="C75" s="31" t="s">
        <v>56</v>
      </c>
      <c r="D75" s="24" t="s">
        <v>66</v>
      </c>
      <c r="E75" s="24">
        <v>200</v>
      </c>
      <c r="F75" s="32">
        <f>SUM(F76)</f>
        <v>472.4</v>
      </c>
      <c r="G75" s="32">
        <f>SUM(G76)</f>
        <v>616.9</v>
      </c>
      <c r="H75" s="32">
        <f>SUM(H76)</f>
        <v>749.8</v>
      </c>
    </row>
    <row r="76" spans="1:8" ht="56.25" x14ac:dyDescent="0.3">
      <c r="A76" s="30" t="s">
        <v>27</v>
      </c>
      <c r="B76" s="31" t="s">
        <v>14</v>
      </c>
      <c r="C76" s="31" t="s">
        <v>56</v>
      </c>
      <c r="D76" s="24" t="s">
        <v>66</v>
      </c>
      <c r="E76" s="24">
        <v>240</v>
      </c>
      <c r="F76" s="32">
        <v>472.4</v>
      </c>
      <c r="G76" s="32">
        <v>616.9</v>
      </c>
      <c r="H76" s="32">
        <v>749.8</v>
      </c>
    </row>
    <row r="77" spans="1:8" ht="39" x14ac:dyDescent="0.35">
      <c r="A77" s="26" t="s">
        <v>67</v>
      </c>
      <c r="B77" s="27" t="s">
        <v>14</v>
      </c>
      <c r="C77" s="27" t="s">
        <v>56</v>
      </c>
      <c r="D77" s="28" t="s">
        <v>68</v>
      </c>
      <c r="E77" s="28"/>
      <c r="F77" s="29">
        <f>SUM(F78+F82)</f>
        <v>300</v>
      </c>
      <c r="G77" s="29">
        <f>SUM(G82+G78)</f>
        <v>300</v>
      </c>
      <c r="H77" s="29">
        <f>SUM(H78+H82)</f>
        <v>300</v>
      </c>
    </row>
    <row r="78" spans="1:8" ht="56.25" x14ac:dyDescent="0.3">
      <c r="A78" s="25" t="s">
        <v>69</v>
      </c>
      <c r="B78" s="22" t="s">
        <v>14</v>
      </c>
      <c r="C78" s="22" t="s">
        <v>56</v>
      </c>
      <c r="D78" s="23" t="s">
        <v>70</v>
      </c>
      <c r="E78" s="23"/>
      <c r="F78" s="20">
        <f>SUM(F79)</f>
        <v>250</v>
      </c>
      <c r="G78" s="20">
        <f>SUM(G81)</f>
        <v>250</v>
      </c>
      <c r="H78" s="20">
        <f>SUM(H81)</f>
        <v>250</v>
      </c>
    </row>
    <row r="79" spans="1:8" ht="18.75" x14ac:dyDescent="0.3">
      <c r="A79" s="12" t="s">
        <v>61</v>
      </c>
      <c r="B79" s="31" t="s">
        <v>14</v>
      </c>
      <c r="C79" s="31" t="s">
        <v>56</v>
      </c>
      <c r="D79" s="24" t="s">
        <v>71</v>
      </c>
      <c r="E79" s="24"/>
      <c r="F79" s="32">
        <f>SUM(F80)</f>
        <v>250</v>
      </c>
      <c r="G79" s="32">
        <f>SUM(G81)</f>
        <v>250</v>
      </c>
      <c r="H79" s="32">
        <f>SUM(H81)</f>
        <v>250</v>
      </c>
    </row>
    <row r="80" spans="1:8" ht="56.25" x14ac:dyDescent="0.3">
      <c r="A80" s="30" t="s">
        <v>26</v>
      </c>
      <c r="B80" s="31" t="s">
        <v>14</v>
      </c>
      <c r="C80" s="31" t="s">
        <v>56</v>
      </c>
      <c r="D80" s="24" t="s">
        <v>71</v>
      </c>
      <c r="E80" s="24">
        <v>200</v>
      </c>
      <c r="F80" s="32">
        <f>SUM(F81)</f>
        <v>250</v>
      </c>
      <c r="G80" s="32">
        <f>SUM(G81)</f>
        <v>250</v>
      </c>
      <c r="H80" s="32">
        <f>SUM(H81)</f>
        <v>250</v>
      </c>
    </row>
    <row r="81" spans="1:8" ht="56.25" x14ac:dyDescent="0.3">
      <c r="A81" s="30" t="s">
        <v>27</v>
      </c>
      <c r="B81" s="31" t="s">
        <v>14</v>
      </c>
      <c r="C81" s="31" t="s">
        <v>56</v>
      </c>
      <c r="D81" s="24" t="s">
        <v>71</v>
      </c>
      <c r="E81" s="24">
        <v>240</v>
      </c>
      <c r="F81" s="32">
        <v>250</v>
      </c>
      <c r="G81" s="32">
        <v>250</v>
      </c>
      <c r="H81" s="32">
        <v>250</v>
      </c>
    </row>
    <row r="82" spans="1:8" ht="56.25" x14ac:dyDescent="0.3">
      <c r="A82" s="25" t="s">
        <v>72</v>
      </c>
      <c r="B82" s="22" t="s">
        <v>14</v>
      </c>
      <c r="C82" s="22" t="s">
        <v>56</v>
      </c>
      <c r="D82" s="23" t="s">
        <v>73</v>
      </c>
      <c r="E82" s="23"/>
      <c r="F82" s="20">
        <f>SUM(F85)</f>
        <v>50</v>
      </c>
      <c r="G82" s="20">
        <f>SUM(G85)</f>
        <v>50</v>
      </c>
      <c r="H82" s="20">
        <f>SUM(H85)</f>
        <v>50</v>
      </c>
    </row>
    <row r="83" spans="1:8" ht="18.75" x14ac:dyDescent="0.3">
      <c r="A83" s="12" t="s">
        <v>61</v>
      </c>
      <c r="B83" s="31" t="s">
        <v>14</v>
      </c>
      <c r="C83" s="31" t="s">
        <v>56</v>
      </c>
      <c r="D83" s="24" t="s">
        <v>74</v>
      </c>
      <c r="E83" s="24"/>
      <c r="F83" s="32">
        <f>SUM(F85)</f>
        <v>50</v>
      </c>
      <c r="G83" s="32">
        <f>SUM(G85)</f>
        <v>50</v>
      </c>
      <c r="H83" s="32">
        <f>SUM(H85)</f>
        <v>50</v>
      </c>
    </row>
    <row r="84" spans="1:8" ht="56.25" x14ac:dyDescent="0.3">
      <c r="A84" s="30" t="s">
        <v>26</v>
      </c>
      <c r="B84" s="31" t="s">
        <v>14</v>
      </c>
      <c r="C84" s="31" t="s">
        <v>56</v>
      </c>
      <c r="D84" s="24" t="s">
        <v>74</v>
      </c>
      <c r="E84" s="24">
        <v>200</v>
      </c>
      <c r="F84" s="32">
        <f>SUM(F85)</f>
        <v>50</v>
      </c>
      <c r="G84" s="32">
        <f>SUM(G85)</f>
        <v>50</v>
      </c>
      <c r="H84" s="32">
        <f>SUM(H85)</f>
        <v>50</v>
      </c>
    </row>
    <row r="85" spans="1:8" ht="56.25" x14ac:dyDescent="0.3">
      <c r="A85" s="30" t="s">
        <v>27</v>
      </c>
      <c r="B85" s="31" t="s">
        <v>14</v>
      </c>
      <c r="C85" s="31" t="s">
        <v>56</v>
      </c>
      <c r="D85" s="24" t="s">
        <v>74</v>
      </c>
      <c r="E85" s="24">
        <v>240</v>
      </c>
      <c r="F85" s="32">
        <v>50</v>
      </c>
      <c r="G85" s="32">
        <v>50</v>
      </c>
      <c r="H85" s="32">
        <v>50</v>
      </c>
    </row>
    <row r="86" spans="1:8" ht="18.75" x14ac:dyDescent="0.3">
      <c r="A86" s="46" t="s">
        <v>75</v>
      </c>
      <c r="B86" s="47" t="s">
        <v>76</v>
      </c>
      <c r="C86" s="47"/>
      <c r="D86" s="48"/>
      <c r="E86" s="48"/>
      <c r="F86" s="49">
        <f>SUM(F87+F95)</f>
        <v>12766.3</v>
      </c>
      <c r="G86" s="49">
        <f>SUM(G87+G95)</f>
        <v>14644.6</v>
      </c>
      <c r="H86" s="49">
        <f>SUM(H87+H95)</f>
        <v>14626.8</v>
      </c>
    </row>
    <row r="87" spans="1:8" ht="21" customHeight="1" x14ac:dyDescent="0.35">
      <c r="A87" s="50" t="s">
        <v>77</v>
      </c>
      <c r="B87" s="51" t="s">
        <v>76</v>
      </c>
      <c r="C87" s="51" t="s">
        <v>12</v>
      </c>
      <c r="D87" s="52"/>
      <c r="E87" s="52"/>
      <c r="F87" s="53">
        <f>SUM(F88)</f>
        <v>84</v>
      </c>
      <c r="G87" s="53">
        <f>SUM(G88)</f>
        <v>85</v>
      </c>
      <c r="H87" s="53">
        <f>SUM(H88)</f>
        <v>85</v>
      </c>
    </row>
    <row r="88" spans="1:8" ht="26.25" customHeight="1" x14ac:dyDescent="0.35">
      <c r="A88" s="54" t="s">
        <v>78</v>
      </c>
      <c r="B88" s="55" t="s">
        <v>76</v>
      </c>
      <c r="C88" s="55" t="s">
        <v>12</v>
      </c>
      <c r="D88" s="56" t="s">
        <v>79</v>
      </c>
      <c r="E88" s="56"/>
      <c r="F88" s="57">
        <f>SUM(F89+F92)</f>
        <v>84</v>
      </c>
      <c r="G88" s="57">
        <f>SUM(G89+G92)</f>
        <v>85</v>
      </c>
      <c r="H88" s="57">
        <f>SUM(H89+H92)</f>
        <v>85</v>
      </c>
    </row>
    <row r="89" spans="1:8" ht="39" customHeight="1" x14ac:dyDescent="0.3">
      <c r="A89" s="82" t="s">
        <v>80</v>
      </c>
      <c r="B89" s="64" t="s">
        <v>76</v>
      </c>
      <c r="C89" s="64" t="s">
        <v>12</v>
      </c>
      <c r="D89" s="65" t="s">
        <v>81</v>
      </c>
      <c r="E89" s="65"/>
      <c r="F89" s="66">
        <f t="shared" ref="F89:H90" si="9">SUM(F90)</f>
        <v>50</v>
      </c>
      <c r="G89" s="66">
        <f t="shared" si="9"/>
        <v>50</v>
      </c>
      <c r="H89" s="66">
        <f t="shared" si="9"/>
        <v>50</v>
      </c>
    </row>
    <row r="90" spans="1:8" ht="51" customHeight="1" x14ac:dyDescent="0.3">
      <c r="A90" s="58" t="s">
        <v>26</v>
      </c>
      <c r="B90" s="59" t="s">
        <v>76</v>
      </c>
      <c r="C90" s="59" t="s">
        <v>12</v>
      </c>
      <c r="D90" s="60" t="s">
        <v>81</v>
      </c>
      <c r="E90" s="60">
        <v>200</v>
      </c>
      <c r="F90" s="61">
        <f t="shared" si="9"/>
        <v>50</v>
      </c>
      <c r="G90" s="61">
        <f t="shared" si="9"/>
        <v>50</v>
      </c>
      <c r="H90" s="61">
        <f t="shared" si="9"/>
        <v>50</v>
      </c>
    </row>
    <row r="91" spans="1:8" ht="56.25" customHeight="1" x14ac:dyDescent="0.3">
      <c r="A91" s="58" t="s">
        <v>27</v>
      </c>
      <c r="B91" s="59" t="s">
        <v>76</v>
      </c>
      <c r="C91" s="59" t="s">
        <v>12</v>
      </c>
      <c r="D91" s="60" t="s">
        <v>81</v>
      </c>
      <c r="E91" s="60">
        <v>240</v>
      </c>
      <c r="F91" s="61">
        <v>50</v>
      </c>
      <c r="G91" s="61">
        <v>50</v>
      </c>
      <c r="H91" s="61">
        <v>50</v>
      </c>
    </row>
    <row r="92" spans="1:8" ht="56.25" customHeight="1" x14ac:dyDescent="0.3">
      <c r="A92" s="63" t="s">
        <v>82</v>
      </c>
      <c r="B92" s="64" t="s">
        <v>76</v>
      </c>
      <c r="C92" s="64" t="s">
        <v>12</v>
      </c>
      <c r="D92" s="65" t="s">
        <v>83</v>
      </c>
      <c r="E92" s="65"/>
      <c r="F92" s="66">
        <f>SUM(F94)</f>
        <v>34</v>
      </c>
      <c r="G92" s="66">
        <f>SUM(G94)</f>
        <v>35</v>
      </c>
      <c r="H92" s="66">
        <f>SUM(H94)</f>
        <v>35</v>
      </c>
    </row>
    <row r="93" spans="1:8" ht="21" customHeight="1" x14ac:dyDescent="0.3">
      <c r="A93" s="58" t="s">
        <v>84</v>
      </c>
      <c r="B93" s="59" t="s">
        <v>76</v>
      </c>
      <c r="C93" s="59" t="s">
        <v>12</v>
      </c>
      <c r="D93" s="60" t="s">
        <v>83</v>
      </c>
      <c r="E93" s="60">
        <v>200</v>
      </c>
      <c r="F93" s="61">
        <f>SUM(F94)</f>
        <v>34</v>
      </c>
      <c r="G93" s="61">
        <f>SUM(G94)</f>
        <v>35</v>
      </c>
      <c r="H93" s="61">
        <f>SUM(H94)</f>
        <v>35</v>
      </c>
    </row>
    <row r="94" spans="1:8" ht="23.25" customHeight="1" x14ac:dyDescent="0.3">
      <c r="A94" s="58" t="s">
        <v>84</v>
      </c>
      <c r="B94" s="59" t="s">
        <v>76</v>
      </c>
      <c r="C94" s="59" t="s">
        <v>12</v>
      </c>
      <c r="D94" s="60" t="s">
        <v>83</v>
      </c>
      <c r="E94" s="60">
        <v>240</v>
      </c>
      <c r="F94" s="61">
        <v>34</v>
      </c>
      <c r="G94" s="61">
        <v>35</v>
      </c>
      <c r="H94" s="61">
        <v>35</v>
      </c>
    </row>
    <row r="95" spans="1:8" ht="24.75" customHeight="1" x14ac:dyDescent="0.35">
      <c r="A95" s="86" t="s">
        <v>85</v>
      </c>
      <c r="B95" s="87" t="s">
        <v>76</v>
      </c>
      <c r="C95" s="87" t="s">
        <v>86</v>
      </c>
      <c r="D95" s="88"/>
      <c r="E95" s="88"/>
      <c r="F95" s="89">
        <f>F96+F101</f>
        <v>12682.3</v>
      </c>
      <c r="G95" s="53">
        <f>SUM(G96+G101)</f>
        <v>14559.6</v>
      </c>
      <c r="H95" s="53">
        <f>SUM(H96+H101)</f>
        <v>14541.8</v>
      </c>
    </row>
    <row r="96" spans="1:8" ht="55.5" customHeight="1" x14ac:dyDescent="0.35">
      <c r="A96" s="33" t="s">
        <v>87</v>
      </c>
      <c r="B96" s="34" t="s">
        <v>76</v>
      </c>
      <c r="C96" s="34" t="s">
        <v>86</v>
      </c>
      <c r="D96" s="35" t="s">
        <v>88</v>
      </c>
      <c r="E96" s="35"/>
      <c r="F96" s="36">
        <f>SUM(F100)</f>
        <v>250</v>
      </c>
      <c r="G96" s="11">
        <f>SUM(G100)</f>
        <v>250</v>
      </c>
      <c r="H96" s="11">
        <f>SUM(H100)</f>
        <v>250</v>
      </c>
    </row>
    <row r="97" spans="1:8" ht="42.75" customHeight="1" x14ac:dyDescent="0.3">
      <c r="A97" s="37" t="s">
        <v>89</v>
      </c>
      <c r="B97" s="38" t="s">
        <v>76</v>
      </c>
      <c r="C97" s="38" t="s">
        <v>86</v>
      </c>
      <c r="D97" s="39" t="s">
        <v>90</v>
      </c>
      <c r="E97" s="39"/>
      <c r="F97" s="40">
        <f>SUM(F100)</f>
        <v>250</v>
      </c>
      <c r="G97" s="19">
        <f>SUM(G100)</f>
        <v>250</v>
      </c>
      <c r="H97" s="19">
        <f>SUM(H100)</f>
        <v>250</v>
      </c>
    </row>
    <row r="98" spans="1:8" ht="25.5" customHeight="1" x14ac:dyDescent="0.3">
      <c r="A98" s="41" t="s">
        <v>61</v>
      </c>
      <c r="B98" s="42" t="s">
        <v>76</v>
      </c>
      <c r="C98" s="42" t="s">
        <v>86</v>
      </c>
      <c r="D98" s="43" t="s">
        <v>91</v>
      </c>
      <c r="E98" s="39"/>
      <c r="F98" s="44">
        <f>SUM(F100)</f>
        <v>250</v>
      </c>
      <c r="G98" s="15">
        <f>SUM(G100)</f>
        <v>250</v>
      </c>
      <c r="H98" s="15">
        <f>SUM(H100)</f>
        <v>250</v>
      </c>
    </row>
    <row r="99" spans="1:8" ht="50.25" customHeight="1" x14ac:dyDescent="0.3">
      <c r="A99" s="45" t="s">
        <v>26</v>
      </c>
      <c r="B99" s="42" t="s">
        <v>76</v>
      </c>
      <c r="C99" s="42" t="s">
        <v>86</v>
      </c>
      <c r="D99" s="43" t="s">
        <v>91</v>
      </c>
      <c r="E99" s="43">
        <v>200</v>
      </c>
      <c r="F99" s="44">
        <f>SUM(F100)</f>
        <v>250</v>
      </c>
      <c r="G99" s="15">
        <f>SUM(G100)</f>
        <v>250</v>
      </c>
      <c r="H99" s="15">
        <f>SUM(H100)</f>
        <v>250</v>
      </c>
    </row>
    <row r="100" spans="1:8" ht="56.25" customHeight="1" x14ac:dyDescent="0.3">
      <c r="A100" s="45" t="s">
        <v>27</v>
      </c>
      <c r="B100" s="42" t="s">
        <v>76</v>
      </c>
      <c r="C100" s="42" t="s">
        <v>86</v>
      </c>
      <c r="D100" s="43" t="s">
        <v>91</v>
      </c>
      <c r="E100" s="43">
        <v>240</v>
      </c>
      <c r="F100" s="44">
        <v>250</v>
      </c>
      <c r="G100" s="15">
        <v>250</v>
      </c>
      <c r="H100" s="15">
        <v>250</v>
      </c>
    </row>
    <row r="101" spans="1:8" ht="19.5" x14ac:dyDescent="0.35">
      <c r="A101" s="8" t="s">
        <v>92</v>
      </c>
      <c r="B101" s="9" t="s">
        <v>76</v>
      </c>
      <c r="C101" s="9" t="s">
        <v>86</v>
      </c>
      <c r="D101" s="10" t="s">
        <v>93</v>
      </c>
      <c r="E101" s="10"/>
      <c r="F101" s="11">
        <f>SUM(F102+F105)</f>
        <v>12432.3</v>
      </c>
      <c r="G101" s="11">
        <f>SUM(G102+G105)</f>
        <v>14309.6</v>
      </c>
      <c r="H101" s="11">
        <f>SUM(H102+H105)</f>
        <v>14291.8</v>
      </c>
    </row>
    <row r="102" spans="1:8" ht="37.5" x14ac:dyDescent="0.3">
      <c r="A102" s="16" t="s">
        <v>94</v>
      </c>
      <c r="B102" s="17" t="s">
        <v>76</v>
      </c>
      <c r="C102" s="17" t="s">
        <v>86</v>
      </c>
      <c r="D102" s="18" t="s">
        <v>95</v>
      </c>
      <c r="E102" s="18"/>
      <c r="F102" s="19">
        <f t="shared" ref="F102:H103" si="10">SUM(F103)</f>
        <v>1600</v>
      </c>
      <c r="G102" s="19">
        <f t="shared" si="10"/>
        <v>1600</v>
      </c>
      <c r="H102" s="19">
        <f t="shared" si="10"/>
        <v>1600</v>
      </c>
    </row>
    <row r="103" spans="1:8" ht="53.25" customHeight="1" x14ac:dyDescent="0.3">
      <c r="A103" s="12" t="s">
        <v>26</v>
      </c>
      <c r="B103" s="13" t="s">
        <v>76</v>
      </c>
      <c r="C103" s="13" t="s">
        <v>86</v>
      </c>
      <c r="D103" s="14" t="s">
        <v>95</v>
      </c>
      <c r="E103" s="14">
        <v>200</v>
      </c>
      <c r="F103" s="15">
        <f t="shared" si="10"/>
        <v>1600</v>
      </c>
      <c r="G103" s="15">
        <f t="shared" si="10"/>
        <v>1600</v>
      </c>
      <c r="H103" s="15">
        <f t="shared" si="10"/>
        <v>1600</v>
      </c>
    </row>
    <row r="104" spans="1:8" ht="56.25" x14ac:dyDescent="0.3">
      <c r="A104" s="12" t="s">
        <v>27</v>
      </c>
      <c r="B104" s="13" t="s">
        <v>76</v>
      </c>
      <c r="C104" s="13" t="s">
        <v>86</v>
      </c>
      <c r="D104" s="14" t="s">
        <v>95</v>
      </c>
      <c r="E104" s="14">
        <v>240</v>
      </c>
      <c r="F104" s="15">
        <v>1600</v>
      </c>
      <c r="G104" s="15">
        <v>1600</v>
      </c>
      <c r="H104" s="15">
        <v>1600</v>
      </c>
    </row>
    <row r="105" spans="1:8" ht="31.15" customHeight="1" x14ac:dyDescent="0.3">
      <c r="A105" s="16" t="s">
        <v>96</v>
      </c>
      <c r="B105" s="17" t="s">
        <v>76</v>
      </c>
      <c r="C105" s="17" t="s">
        <v>86</v>
      </c>
      <c r="D105" s="18" t="s">
        <v>97</v>
      </c>
      <c r="E105" s="18"/>
      <c r="F105" s="19">
        <f>SUM(F106+F108)</f>
        <v>10832.3</v>
      </c>
      <c r="G105" s="19">
        <f>SUM(G106+G108)</f>
        <v>12709.6</v>
      </c>
      <c r="H105" s="19">
        <f>SUM(H106+H108)</f>
        <v>12691.8</v>
      </c>
    </row>
    <row r="106" spans="1:8" ht="50.25" customHeight="1" x14ac:dyDescent="0.3">
      <c r="A106" s="12" t="s">
        <v>26</v>
      </c>
      <c r="B106" s="13" t="s">
        <v>76</v>
      </c>
      <c r="C106" s="13" t="s">
        <v>86</v>
      </c>
      <c r="D106" s="14" t="s">
        <v>97</v>
      </c>
      <c r="E106" s="14">
        <v>200</v>
      </c>
      <c r="F106" s="15">
        <f>SUM(F107)</f>
        <v>10832.3</v>
      </c>
      <c r="G106" s="15">
        <f>SUM(G107)</f>
        <v>12709.6</v>
      </c>
      <c r="H106" s="15">
        <f>SUM(H107)</f>
        <v>12691.8</v>
      </c>
    </row>
    <row r="107" spans="1:8" ht="54" customHeight="1" x14ac:dyDescent="0.3">
      <c r="A107" s="12" t="s">
        <v>27</v>
      </c>
      <c r="B107" s="13" t="s">
        <v>76</v>
      </c>
      <c r="C107" s="13" t="s">
        <v>86</v>
      </c>
      <c r="D107" s="14" t="s">
        <v>97</v>
      </c>
      <c r="E107" s="14">
        <v>240</v>
      </c>
      <c r="F107" s="15">
        <v>10832.3</v>
      </c>
      <c r="G107" s="15">
        <v>12709.6</v>
      </c>
      <c r="H107" s="15">
        <v>12691.8</v>
      </c>
    </row>
    <row r="108" spans="1:8" ht="18.75" hidden="1" x14ac:dyDescent="0.3">
      <c r="A108" s="12" t="s">
        <v>30</v>
      </c>
      <c r="B108" s="13" t="s">
        <v>76</v>
      </c>
      <c r="C108" s="13" t="s">
        <v>86</v>
      </c>
      <c r="D108" s="14" t="s">
        <v>97</v>
      </c>
      <c r="E108" s="14">
        <v>800</v>
      </c>
      <c r="F108" s="15">
        <f>SUM(F109)</f>
        <v>0</v>
      </c>
      <c r="G108" s="15">
        <f>SUM(G109)</f>
        <v>0</v>
      </c>
      <c r="H108" s="15">
        <f>SUM(H109)</f>
        <v>0</v>
      </c>
    </row>
    <row r="109" spans="1:8" ht="37.5" hidden="1" x14ac:dyDescent="0.3">
      <c r="A109" s="12" t="s">
        <v>31</v>
      </c>
      <c r="B109" s="13" t="s">
        <v>76</v>
      </c>
      <c r="C109" s="13" t="s">
        <v>86</v>
      </c>
      <c r="D109" s="14" t="s">
        <v>97</v>
      </c>
      <c r="E109" s="14">
        <v>850</v>
      </c>
      <c r="F109" s="15">
        <v>0</v>
      </c>
      <c r="G109" s="15">
        <v>0</v>
      </c>
      <c r="H109" s="15">
        <v>0</v>
      </c>
    </row>
    <row r="110" spans="1:8" ht="18.75" x14ac:dyDescent="0.3">
      <c r="A110" s="46" t="s">
        <v>98</v>
      </c>
      <c r="B110" s="47">
        <v>10</v>
      </c>
      <c r="C110" s="47"/>
      <c r="D110" s="48"/>
      <c r="E110" s="48"/>
      <c r="F110" s="49">
        <f>SUM(F112+F116)</f>
        <v>410</v>
      </c>
      <c r="G110" s="49">
        <f>SUM(G112+G116)</f>
        <v>430</v>
      </c>
      <c r="H110" s="49">
        <f>SUM(H112+H116)</f>
        <v>430</v>
      </c>
    </row>
    <row r="111" spans="1:8" ht="19.5" x14ac:dyDescent="0.35">
      <c r="A111" s="50" t="s">
        <v>99</v>
      </c>
      <c r="B111" s="51">
        <v>10</v>
      </c>
      <c r="C111" s="51" t="s">
        <v>12</v>
      </c>
      <c r="D111" s="52"/>
      <c r="E111" s="52"/>
      <c r="F111" s="53">
        <f t="shared" ref="F111:H114" si="11">SUM(F112)</f>
        <v>400</v>
      </c>
      <c r="G111" s="53">
        <f t="shared" si="11"/>
        <v>420</v>
      </c>
      <c r="H111" s="53">
        <f t="shared" si="11"/>
        <v>420</v>
      </c>
    </row>
    <row r="112" spans="1:8" ht="18.75" x14ac:dyDescent="0.3">
      <c r="A112" s="63" t="s">
        <v>100</v>
      </c>
      <c r="B112" s="64">
        <v>10</v>
      </c>
      <c r="C112" s="64" t="s">
        <v>12</v>
      </c>
      <c r="D112" s="65" t="s">
        <v>101</v>
      </c>
      <c r="E112" s="65"/>
      <c r="F112" s="66">
        <f t="shared" si="11"/>
        <v>400</v>
      </c>
      <c r="G112" s="66">
        <f t="shared" si="11"/>
        <v>420</v>
      </c>
      <c r="H112" s="66">
        <f t="shared" si="11"/>
        <v>420</v>
      </c>
    </row>
    <row r="113" spans="1:8" ht="37.5" x14ac:dyDescent="0.3">
      <c r="A113" s="58" t="s">
        <v>102</v>
      </c>
      <c r="B113" s="59">
        <v>10</v>
      </c>
      <c r="C113" s="59" t="s">
        <v>12</v>
      </c>
      <c r="D113" s="60" t="s">
        <v>103</v>
      </c>
      <c r="E113" s="60"/>
      <c r="F113" s="61">
        <f t="shared" si="11"/>
        <v>400</v>
      </c>
      <c r="G113" s="61">
        <f t="shared" si="11"/>
        <v>420</v>
      </c>
      <c r="H113" s="61">
        <f t="shared" si="11"/>
        <v>420</v>
      </c>
    </row>
    <row r="114" spans="1:8" ht="37.5" x14ac:dyDescent="0.3">
      <c r="A114" s="58" t="s">
        <v>104</v>
      </c>
      <c r="B114" s="59">
        <v>10</v>
      </c>
      <c r="C114" s="59" t="s">
        <v>12</v>
      </c>
      <c r="D114" s="60" t="s">
        <v>103</v>
      </c>
      <c r="E114" s="60">
        <v>300</v>
      </c>
      <c r="F114" s="61">
        <f t="shared" si="11"/>
        <v>400</v>
      </c>
      <c r="G114" s="61">
        <f t="shared" si="11"/>
        <v>420</v>
      </c>
      <c r="H114" s="61">
        <f t="shared" si="11"/>
        <v>420</v>
      </c>
    </row>
    <row r="115" spans="1:8" ht="37.5" x14ac:dyDescent="0.3">
      <c r="A115" s="58" t="s">
        <v>105</v>
      </c>
      <c r="B115" s="59">
        <v>10</v>
      </c>
      <c r="C115" s="59" t="s">
        <v>12</v>
      </c>
      <c r="D115" s="60" t="s">
        <v>103</v>
      </c>
      <c r="E115" s="60">
        <v>310</v>
      </c>
      <c r="F115" s="61">
        <v>400</v>
      </c>
      <c r="G115" s="61">
        <v>420</v>
      </c>
      <c r="H115" s="61">
        <v>420</v>
      </c>
    </row>
    <row r="116" spans="1:8" ht="39" x14ac:dyDescent="0.35">
      <c r="A116" s="50" t="s">
        <v>106</v>
      </c>
      <c r="B116" s="51">
        <v>10</v>
      </c>
      <c r="C116" s="51" t="s">
        <v>107</v>
      </c>
      <c r="D116" s="52"/>
      <c r="E116" s="52"/>
      <c r="F116" s="53">
        <f>SUM(F120)</f>
        <v>10</v>
      </c>
      <c r="G116" s="53">
        <f>SUM(H120)</f>
        <v>10</v>
      </c>
      <c r="H116" s="53">
        <f>SUM(H120)</f>
        <v>10</v>
      </c>
    </row>
    <row r="117" spans="1:8" ht="56.25" x14ac:dyDescent="0.3">
      <c r="A117" s="16" t="s">
        <v>108</v>
      </c>
      <c r="B117" s="17">
        <v>10</v>
      </c>
      <c r="C117" s="17" t="s">
        <v>107</v>
      </c>
      <c r="D117" s="18" t="s">
        <v>109</v>
      </c>
      <c r="E117" s="18"/>
      <c r="F117" s="19">
        <f>SUM(F120)</f>
        <v>10</v>
      </c>
      <c r="G117" s="19">
        <f>SUM(H120)</f>
        <v>10</v>
      </c>
      <c r="H117" s="19">
        <f>SUM(H120)</f>
        <v>10</v>
      </c>
    </row>
    <row r="118" spans="1:8" ht="37.5" x14ac:dyDescent="0.3">
      <c r="A118" s="12" t="s">
        <v>110</v>
      </c>
      <c r="B118" s="13">
        <v>10</v>
      </c>
      <c r="C118" s="13" t="s">
        <v>107</v>
      </c>
      <c r="D118" s="14" t="s">
        <v>111</v>
      </c>
      <c r="E118" s="14"/>
      <c r="F118" s="15">
        <f>SUM(F120)</f>
        <v>10</v>
      </c>
      <c r="G118" s="15">
        <f>SUM(H120)</f>
        <v>10</v>
      </c>
      <c r="H118" s="15">
        <f>SUM(H120)</f>
        <v>10</v>
      </c>
    </row>
    <row r="119" spans="1:8" ht="56.25" x14ac:dyDescent="0.3">
      <c r="A119" s="12" t="s">
        <v>26</v>
      </c>
      <c r="B119" s="13">
        <v>10</v>
      </c>
      <c r="C119" s="13" t="s">
        <v>107</v>
      </c>
      <c r="D119" s="14" t="s">
        <v>111</v>
      </c>
      <c r="E119" s="14">
        <v>800</v>
      </c>
      <c r="F119" s="15">
        <f>SUM(F120)</f>
        <v>10</v>
      </c>
      <c r="G119" s="15">
        <f>SUM(H120)</f>
        <v>10</v>
      </c>
      <c r="H119" s="15">
        <f>SUM(H120)</f>
        <v>10</v>
      </c>
    </row>
    <row r="120" spans="1:8" ht="56.25" x14ac:dyDescent="0.3">
      <c r="A120" s="12" t="s">
        <v>27</v>
      </c>
      <c r="B120" s="13">
        <v>10</v>
      </c>
      <c r="C120" s="13" t="s">
        <v>107</v>
      </c>
      <c r="D120" s="14" t="s">
        <v>111</v>
      </c>
      <c r="E120" s="14">
        <v>850</v>
      </c>
      <c r="F120" s="15">
        <v>10</v>
      </c>
      <c r="G120" s="15">
        <v>10</v>
      </c>
      <c r="H120" s="15">
        <v>10</v>
      </c>
    </row>
    <row r="121" spans="1:8" ht="18.75" x14ac:dyDescent="0.3">
      <c r="A121" s="90" t="s">
        <v>112</v>
      </c>
      <c r="B121" s="91"/>
      <c r="C121" s="91"/>
      <c r="D121" s="91"/>
      <c r="E121" s="91"/>
      <c r="F121" s="92">
        <f>SUM(F10+F66+F86+F110+F57)</f>
        <v>31271.9</v>
      </c>
      <c r="G121" s="92">
        <f t="shared" ref="G121:H121" si="12">SUM(G10+G66+G86+G110+G57)</f>
        <v>31352.300000000003</v>
      </c>
      <c r="H121" s="92">
        <f t="shared" si="12"/>
        <v>31483</v>
      </c>
    </row>
  </sheetData>
  <mergeCells count="12">
    <mergeCell ref="C1:H1"/>
    <mergeCell ref="C2:H2"/>
    <mergeCell ref="C3:H3"/>
    <mergeCell ref="C4:H4"/>
    <mergeCell ref="A5:H5"/>
    <mergeCell ref="D7:H7"/>
    <mergeCell ref="A8:A9"/>
    <mergeCell ref="B8:B9"/>
    <mergeCell ref="C8:C9"/>
    <mergeCell ref="D8:D9"/>
    <mergeCell ref="E8:E9"/>
    <mergeCell ref="F8:H8"/>
  </mergeCells>
  <pageMargins left="0.70833333333333304" right="0.70833333333333304" top="0.297222222222222" bottom="0.17777777777777801" header="0.511811023622047" footer="0.511811023622047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/>
  </sheetViews>
  <sheetFormatPr defaultColWidth="8.7109375" defaultRowHeight="15" x14ac:dyDescent="0.25"/>
  <sheetData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MokrousBuh</cp:lastModifiedBy>
  <cp:revision>12</cp:revision>
  <cp:lastPrinted>2022-11-25T06:36:37Z</cp:lastPrinted>
  <dcterms:created xsi:type="dcterms:W3CDTF">2013-11-07T06:12:00Z</dcterms:created>
  <dcterms:modified xsi:type="dcterms:W3CDTF">2024-11-12T12:22:51Z</dcterms:modified>
  <dc:language>ru-RU</dc:language>
</cp:coreProperties>
</file>