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Лист1!$A$1:$F$108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8" i="1" l="1"/>
  <c r="F47" i="1"/>
  <c r="F46" i="1" s="1"/>
  <c r="F45" i="1" s="1"/>
  <c r="F44" i="1" s="1"/>
  <c r="E47" i="1"/>
  <c r="D47" i="1"/>
  <c r="D46" i="1" s="1"/>
  <c r="D45" i="1" s="1"/>
  <c r="D44" i="1" s="1"/>
  <c r="E46" i="1"/>
  <c r="E45" i="1" s="1"/>
  <c r="E44" i="1" s="1"/>
  <c r="F98" i="1"/>
  <c r="E98" i="1"/>
  <c r="D98" i="1"/>
  <c r="F96" i="1"/>
  <c r="E96" i="1"/>
  <c r="E95" i="1" s="1"/>
  <c r="E94" i="1" s="1"/>
  <c r="E93" i="1" s="1"/>
  <c r="E92" i="1" s="1"/>
  <c r="E91" i="1" s="1"/>
  <c r="D96" i="1"/>
  <c r="F95" i="1"/>
  <c r="F94" i="1" s="1"/>
  <c r="F93" i="1" s="1"/>
  <c r="F92" i="1" s="1"/>
  <c r="F91" i="1" s="1"/>
  <c r="D95" i="1"/>
  <c r="D94" i="1" s="1"/>
  <c r="D93" i="1" s="1"/>
  <c r="D92" i="1" s="1"/>
  <c r="D91" i="1" s="1"/>
  <c r="F74" i="1" l="1"/>
  <c r="F73" i="1" s="1"/>
  <c r="E74" i="1"/>
  <c r="E79" i="1"/>
  <c r="F79" i="1"/>
  <c r="D79" i="1"/>
  <c r="F77" i="1"/>
  <c r="E77" i="1"/>
  <c r="E76" i="1" s="1"/>
  <c r="F76" i="1" l="1"/>
  <c r="F106" i="1"/>
  <c r="E106" i="1"/>
  <c r="D106" i="1"/>
  <c r="F105" i="1"/>
  <c r="E105" i="1"/>
  <c r="D105" i="1"/>
  <c r="F104" i="1"/>
  <c r="E104" i="1"/>
  <c r="D104" i="1"/>
  <c r="F102" i="1"/>
  <c r="F101" i="1" s="1"/>
  <c r="E102" i="1"/>
  <c r="E101" i="1" s="1"/>
  <c r="D102" i="1"/>
  <c r="D101" i="1" s="1"/>
  <c r="D100" i="1" s="1"/>
  <c r="F89" i="1"/>
  <c r="E89" i="1"/>
  <c r="D89" i="1"/>
  <c r="F88" i="1"/>
  <c r="F87" i="1" s="1"/>
  <c r="E88" i="1"/>
  <c r="E87" i="1" s="1"/>
  <c r="D88" i="1"/>
  <c r="D87" i="1" s="1"/>
  <c r="F85" i="1"/>
  <c r="E85" i="1"/>
  <c r="D85" i="1"/>
  <c r="D84" i="1" s="1"/>
  <c r="F84" i="1"/>
  <c r="F72" i="1" s="1"/>
  <c r="E84" i="1"/>
  <c r="F82" i="1"/>
  <c r="E82" i="1"/>
  <c r="D82" i="1"/>
  <c r="F81" i="1"/>
  <c r="E81" i="1"/>
  <c r="D81" i="1"/>
  <c r="F71" i="1"/>
  <c r="D77" i="1"/>
  <c r="D76" i="1" s="1"/>
  <c r="D74" i="1"/>
  <c r="D73" i="1" s="1"/>
  <c r="E73" i="1"/>
  <c r="E72" i="1" s="1"/>
  <c r="F69" i="1"/>
  <c r="E69" i="1"/>
  <c r="D69" i="1"/>
  <c r="F68" i="1"/>
  <c r="E68" i="1"/>
  <c r="D68" i="1"/>
  <c r="F66" i="1"/>
  <c r="F65" i="1" s="1"/>
  <c r="E66" i="1"/>
  <c r="E65" i="1" s="1"/>
  <c r="D66" i="1"/>
  <c r="D65" i="1" s="1"/>
  <c r="F62" i="1"/>
  <c r="E62" i="1"/>
  <c r="D62" i="1"/>
  <c r="F61" i="1"/>
  <c r="E61" i="1"/>
  <c r="D61" i="1"/>
  <c r="F59" i="1"/>
  <c r="F58" i="1" s="1"/>
  <c r="E59" i="1"/>
  <c r="E58" i="1" s="1"/>
  <c r="D59" i="1"/>
  <c r="D58" i="1" s="1"/>
  <c r="F55" i="1"/>
  <c r="E55" i="1"/>
  <c r="D55" i="1"/>
  <c r="F54" i="1"/>
  <c r="E54" i="1"/>
  <c r="D54" i="1"/>
  <c r="F53" i="1"/>
  <c r="E53" i="1"/>
  <c r="D53" i="1"/>
  <c r="F51" i="1"/>
  <c r="F50" i="1" s="1"/>
  <c r="F49" i="1" s="1"/>
  <c r="E51" i="1"/>
  <c r="E50" i="1" s="1"/>
  <c r="E49" i="1" s="1"/>
  <c r="D51" i="1"/>
  <c r="D50" i="1" s="1"/>
  <c r="D49" i="1" s="1"/>
  <c r="F42" i="1"/>
  <c r="E42" i="1"/>
  <c r="D42" i="1"/>
  <c r="F41" i="1"/>
  <c r="E41" i="1"/>
  <c r="D41" i="1"/>
  <c r="F40" i="1"/>
  <c r="E40" i="1"/>
  <c r="D40" i="1"/>
  <c r="F39" i="1"/>
  <c r="E39" i="1"/>
  <c r="D39" i="1"/>
  <c r="F37" i="1"/>
  <c r="E37" i="1"/>
  <c r="D37" i="1"/>
  <c r="F36" i="1"/>
  <c r="E36" i="1"/>
  <c r="D36" i="1"/>
  <c r="F35" i="1"/>
  <c r="E35" i="1"/>
  <c r="D35" i="1"/>
  <c r="F33" i="1"/>
  <c r="E33" i="1"/>
  <c r="D33" i="1"/>
  <c r="D32" i="1" s="1"/>
  <c r="D31" i="1" s="1"/>
  <c r="F32" i="1"/>
  <c r="E32" i="1"/>
  <c r="F31" i="1"/>
  <c r="F30" i="1" s="1"/>
  <c r="E31" i="1"/>
  <c r="F28" i="1"/>
  <c r="E28" i="1"/>
  <c r="D28" i="1"/>
  <c r="F27" i="1"/>
  <c r="E27" i="1"/>
  <c r="D27" i="1"/>
  <c r="F26" i="1"/>
  <c r="E26" i="1"/>
  <c r="D26" i="1"/>
  <c r="F24" i="1"/>
  <c r="E24" i="1"/>
  <c r="D24" i="1"/>
  <c r="F23" i="1"/>
  <c r="E23" i="1"/>
  <c r="D23" i="1"/>
  <c r="D22" i="1" s="1"/>
  <c r="F22" i="1"/>
  <c r="F21" i="1" s="1"/>
  <c r="E22" i="1"/>
  <c r="E21" i="1" s="1"/>
  <c r="F19" i="1"/>
  <c r="F17" i="1" s="1"/>
  <c r="E19" i="1"/>
  <c r="E17" i="1" s="1"/>
  <c r="D19" i="1"/>
  <c r="D18" i="1" s="1"/>
  <c r="F18" i="1"/>
  <c r="E18" i="1"/>
  <c r="F15" i="1"/>
  <c r="E15" i="1"/>
  <c r="D15" i="1"/>
  <c r="F14" i="1"/>
  <c r="F13" i="1" s="1"/>
  <c r="E14" i="1"/>
  <c r="E13" i="1" s="1"/>
  <c r="D14" i="1"/>
  <c r="D13" i="1" s="1"/>
  <c r="F57" i="1" l="1"/>
  <c r="E57" i="1"/>
  <c r="D17" i="1"/>
  <c r="D30" i="1"/>
  <c r="E30" i="1"/>
  <c r="F100" i="1"/>
  <c r="D21" i="1"/>
  <c r="D72" i="1"/>
  <c r="D71" i="1" s="1"/>
  <c r="F64" i="1"/>
  <c r="F108" i="1" s="1"/>
  <c r="D64" i="1"/>
  <c r="D12" i="1"/>
  <c r="D57" i="1"/>
  <c r="E64" i="1"/>
  <c r="E108" i="1" s="1"/>
  <c r="E100" i="1"/>
  <c r="F12" i="1"/>
  <c r="E71" i="1"/>
  <c r="E12" i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<sst xmlns="http://schemas.openxmlformats.org/spreadsheetml/2006/main" count="202" uniqueCount="107">
  <si>
    <t>к решению Совета Мокроусского муниципального</t>
  </si>
  <si>
    <t xml:space="preserve">Саратовской области от   .12.2022 г. № 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</si>
  <si>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</si>
  <si>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</si>
  <si>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</si>
  <si>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Целевая статья</t>
  </si>
  <si>
    <t>Вид расходов</t>
  </si>
  <si>
    <t>сумма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</si>
  <si>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</si>
  <si>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</si>
  <si>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</si>
  <si>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</si>
  <si>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</si>
  <si>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</si>
  <si>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</si>
  <si>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Иные закупки товаров, работ и услуг для обеспечения государственных 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</si>
  <si>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</si>
  <si>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</si>
  <si>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</si>
  <si>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Закупка товаров, работ и услуг  для государственных  (муниципальных) нужд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</si>
  <si>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</si>
  <si>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</si>
  <si>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</si>
  <si>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</si>
  <si>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</si>
  <si>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</si>
  <si>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</si>
  <si>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</si>
  <si>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</si>
  <si>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</si>
  <si>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</si>
  <si>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</si>
  <si>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01 V0000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</si>
  <si>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</si>
  <si>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</si>
  <si>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</si>
  <si>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</si>
  <si>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</si>
  <si>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</si>
  <si>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</si>
  <si>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</si>
  <si>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</si>
  <si>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</si>
  <si>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</si>
  <si>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</si>
  <si>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</si>
  <si>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</si>
  <si>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</si>
  <si>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</si>
  <si>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</si>
  <si>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Уплата налогов, сборов и иных платежей</t>
  </si>
  <si>
    <t>Мероприятия по благоустройству</t>
  </si>
  <si>
    <t>73 0 00 00000</t>
  </si>
  <si>
    <t>Уличное освещение</t>
  </si>
  <si>
    <t>73 0 00 01000</t>
  </si>
  <si>
    <t>Прочие мероприятия по благоустройству</t>
  </si>
  <si>
    <t>73 0 00 06000</t>
  </si>
  <si>
    <t>Выполнение функций  органами  муниципальной власти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</si>
  <si>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</si>
  <si>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</si>
  <si>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</si>
  <si>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</si>
  <si>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</si>
  <si>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</si>
  <si>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</si>
  <si>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</si>
  <si>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</si>
  <si>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</si>
  <si>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</si>
  <si>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</si>
  <si>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</si>
  <si>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</si>
  <si>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</si>
  <si>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</si>
  <si>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</si>
  <si>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</si>
  <si>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</si>
  <si>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 xml:space="preserve">Расходы по исполнению отдельных обязательств </t>
  </si>
  <si>
    <t>87 0 00 00000</t>
  </si>
  <si>
    <t>Мероприятия по поддержке ассоциации «Совет муниципальных образований Саратовской области»</t>
  </si>
  <si>
    <t>87 3 00 70400</t>
  </si>
  <si>
    <t>Средства резервных фондов</t>
  </si>
  <si>
    <t>87 4 00 00000</t>
  </si>
  <si>
    <t>Средства резервного фонда местной администрации</t>
  </si>
  <si>
    <t>87 4 00 08800</t>
  </si>
  <si>
    <t>Резервные средства</t>
  </si>
  <si>
    <t xml:space="preserve">Итого </t>
  </si>
  <si>
    <t>Приложение № 4</t>
  </si>
  <si>
    <t xml:space="preserve">образования Федоровского муниципального района Саратовской области  от    .12.2024 г. № </t>
  </si>
  <si>
    <t xml:space="preserve">Распределение бюджетных ассигнований по целевым статьям (муниципальным программам и не программным направлениям деятельности), группам и подгруппам видов расходов  классификации расходов бюджета Мокроусского муниципального образования  на 2025 год и плановый период 2026 и 2027 годов </t>
  </si>
  <si>
    <t>Национальная оборона</t>
  </si>
  <si>
    <t>Мобилизационная и вневойсковая подготовка</t>
  </si>
  <si>
    <t>Расходы за счет межбюджетных трансфертов</t>
  </si>
  <si>
    <t>Осуществление органами местного самоуправления переданных государственных полномочий за счет субвенций федерального бюджета</t>
  </si>
  <si>
    <t>Осуществление первичного воинского учета  организациями местного самоуправления поселений, муниципальных и городских округов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</si>
  <si>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</si>
  <si>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Расходы на выплату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</si>
  <si>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</si>
  <si>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</si>
  <si>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86 0 00 00000</t>
  </si>
  <si>
    <t>86 2 00 00000</t>
  </si>
  <si>
    <t>86 2 00 51180</t>
  </si>
  <si>
    <t>Основное мероприятие " Капитальный и текущий ремонт здания администрации Мокроусского муниципального образования"</t>
  </si>
  <si>
    <t>24 0 00 00000</t>
  </si>
  <si>
    <t>24 0 01 00000</t>
  </si>
  <si>
    <t>24 0 01 V0000</t>
  </si>
  <si>
    <t>МП "Капитальный и текущий ремонт здания администрации Мокроусского муниципального образования Федоровского муниципального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</si>
</sst>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165" fontId="10" fillId="2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 applyProtection="1">
      <alignment horizontal="center" vertical="center"/>
    </xf>
    <xf numFmtId="165" fontId="10" fillId="4" borderId="4" xfId="0" applyNumberFormat="1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 applyProtection="1">
      <alignment horizontal="center" vertical="center"/>
    </xf>
    <xf numFmtId="165" fontId="11" fillId="4" borderId="4" xfId="0" applyNumberFormat="1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justify" wrapText="1"/>
    </xf>
    <xf numFmtId="0" fontId="13" fillId="4" borderId="4" xfId="0" applyFont="1" applyFill="1" applyBorder="1" applyAlignment="1">
      <alignment horizontal="justify" wrapText="1"/>
    </xf>
    <xf numFmtId="0" fontId="11" fillId="4" borderId="4" xfId="0" applyFont="1" applyFill="1" applyBorder="1" applyAlignment="1">
      <alignment horizontal="justify" wrapText="1"/>
    </xf>
    <xf numFmtId="0" fontId="10" fillId="4" borderId="4" xfId="0" applyFont="1" applyFill="1" applyBorder="1" applyAlignment="1" applyProtection="1">
      <alignment horizontal="center"/>
    </xf>
    <xf numFmtId="165" fontId="10" fillId="4" borderId="4" xfId="0" applyNumberFormat="1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/>
    </xf>
    <xf numFmtId="165" fontId="13" fillId="4" borderId="4" xfId="0" applyNumberFormat="1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165" fontId="11" fillId="4" borderId="4" xfId="0" applyNumberFormat="1" applyFont="1" applyFill="1" applyBorder="1" applyAlignment="1" applyProtection="1">
      <alignment horizontal="center"/>
    </xf>
    <xf numFmtId="0" fontId="10" fillId="6" borderId="4" xfId="0" applyFont="1" applyFill="1" applyBorder="1" applyAlignment="1">
      <alignment horizontal="justify" wrapText="1"/>
    </xf>
    <xf numFmtId="0" fontId="11" fillId="6" borderId="4" xfId="0" applyFont="1" applyFill="1" applyBorder="1" applyAlignment="1">
      <alignment horizontal="justify" wrapText="1"/>
    </xf>
    <xf numFmtId="0" fontId="10" fillId="6" borderId="4" xfId="0" applyFont="1" applyFill="1" applyBorder="1" applyAlignment="1" applyProtection="1">
      <alignment horizontal="center"/>
    </xf>
    <xf numFmtId="165" fontId="10" fillId="6" borderId="4" xfId="0" applyNumberFormat="1" applyFont="1" applyFill="1" applyBorder="1" applyAlignment="1" applyProtection="1">
      <alignment horizontal="center"/>
    </xf>
    <xf numFmtId="0" fontId="11" fillId="6" borderId="4" xfId="0" applyFont="1" applyFill="1" applyBorder="1" applyAlignment="1" applyProtection="1">
      <alignment horizontal="center"/>
    </xf>
    <xf numFmtId="165" fontId="11" fillId="6" borderId="4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8"/>
  <sheetViews>
    <sheetView tabSelected="1" view="pageBreakPreview" topLeftCell="A91" zoomScale="90" zoomScaleNormal="80" zoomScalePageLayoutView="90" workbookViewId="0">
      <selection activeCell="E72" sqref="E72"/>
    </sheetView>
  </sheetViews>
  <sheetFormatPr defaultColWidth="8.7109375" defaultRowHeight="15" x14ac:dyDescent="0.25"/>
  <cols>
    <col min="1" max="1" width="70.42578125" customWidth="1"/>
    <col min="2" max="2" width="18.42578125" customWidth="1"/>
    <col min="3" max="3" width="7.5703125" customWidth="1"/>
    <col min="4" max="4" width="12" customWidth="1"/>
    <col min="5" max="5" width="14.42578125" customWidth="1"/>
    <col min="6" max="6" width="11.5703125" customWidth="1"/>
    <col min="7" max="7" width="8.7109375" hidden="1"/>
    <col min="1021" max="1024" width="11.5703125" customWidth="1"/>
  </cols>
  <sheetData>
    <row r="1" spans="1:7" ht="18.2" customHeight="1" x14ac:dyDescent="0.25">
      <c r="A1" s="1"/>
      <c r="B1" s="64" t="s">
        <v>87</v>
      </c>
      <c r="C1" s="64"/>
      <c r="D1" s="64"/>
      <c r="E1" s="64"/>
      <c r="F1" s="64"/>
      <c r="G1" s="64"/>
    </row>
    <row r="2" spans="1:7" ht="15.75" customHeight="1" x14ac:dyDescent="0.25">
      <c r="A2" s="1"/>
      <c r="B2" s="64" t="s">
        <v>0</v>
      </c>
      <c r="C2" s="64"/>
      <c r="D2" s="64"/>
      <c r="E2" s="64"/>
      <c r="F2" s="64"/>
      <c r="G2" s="64"/>
    </row>
    <row r="3" spans="1:7" ht="41.45" customHeight="1" x14ac:dyDescent="0.25">
      <c r="A3" s="1"/>
      <c r="B3" s="65" t="s">
        <v>88</v>
      </c>
      <c r="C3" s="65"/>
      <c r="D3" s="65"/>
      <c r="E3" s="65"/>
      <c r="F3" s="65"/>
      <c r="G3" s="65"/>
    </row>
    <row r="4" spans="1:7" ht="12.4" hidden="1" customHeight="1" x14ac:dyDescent="0.25">
      <c r="A4" s="1"/>
      <c r="B4" s="64" t="s">
        <v>1</v>
      </c>
      <c r="C4" s="64"/>
      <c r="D4" s="64"/>
      <c r="E4" s="64"/>
      <c r="F4" s="64"/>
      <c r="G4" s="64"/>
    </row>
    <row r="5" spans="1:7" ht="12" hidden="1" customHeight="1" x14ac:dyDescent="0.25">
      <c r="A5" s="1"/>
      <c r="B5" s="2"/>
      <c r="C5" s="2"/>
      <c r="D5" s="2"/>
      <c r="E5" s="2"/>
      <c r="F5" s="2"/>
    </row>
    <row r="6" spans="1:7" ht="15" customHeight="1" x14ac:dyDescent="0.25">
      <c r="A6" s="66" t="s">
        <v>89</v>
      </c>
      <c r="B6" s="66"/>
      <c r="C6" s="66"/>
      <c r="D6" s="66"/>
      <c r="E6" s="66"/>
      <c r="F6" s="66"/>
    </row>
    <row r="7" spans="1:7" ht="15" customHeight="1" x14ac:dyDescent="0.25">
      <c r="A7" s="66"/>
      <c r="B7" s="66"/>
      <c r="C7" s="66"/>
      <c r="D7" s="66"/>
      <c r="E7" s="66"/>
      <c r="F7" s="66"/>
    </row>
    <row r="8" spans="1:7" ht="24" customHeight="1" x14ac:dyDescent="0.25">
      <c r="A8" s="66"/>
      <c r="B8" s="66"/>
      <c r="C8" s="66"/>
      <c r="D8" s="66"/>
      <c r="E8" s="66"/>
      <c r="F8" s="66"/>
    </row>
    <row r="9" spans="1:7" ht="15.75" customHeight="1" x14ac:dyDescent="0.25">
      <c r="A9" s="3" t="s">
        <v>2</v>
      </c>
      <c r="B9" s="61" t="s">
        <v>3</v>
      </c>
      <c r="C9" s="61"/>
      <c r="D9" s="61"/>
      <c r="E9" s="61"/>
      <c r="F9" s="61"/>
    </row>
    <row r="10" spans="1:7" ht="15.75" customHeight="1" x14ac:dyDescent="0.25">
      <c r="A10" s="62" t="s">
        <v>4</v>
      </c>
      <c r="B10" s="62" t="s">
        <v>5</v>
      </c>
      <c r="C10" s="62" t="s">
        <v>6</v>
      </c>
      <c r="D10" s="63" t="s">
        <v>7</v>
      </c>
      <c r="E10" s="63"/>
      <c r="F10" s="63"/>
    </row>
    <row r="11" spans="1:7" ht="30.75" customHeight="1" x14ac:dyDescent="0.25">
      <c r="A11" s="62"/>
      <c r="B11" s="62"/>
      <c r="C11" s="62"/>
      <c r="D11" s="5">
        <v>2025</v>
      </c>
      <c r="E11" s="4">
        <v>2026</v>
      </c>
      <c r="F11" s="6">
        <v>2027</v>
      </c>
    </row>
    <row r="12" spans="1:7" ht="37.5" x14ac:dyDescent="0.25">
      <c r="A12" s="7" t="s">
        <v>8</v>
      </c>
      <c r="B12" s="8" t="s">
        <v>9</v>
      </c>
      <c r="C12" s="8"/>
      <c r="D12" s="9">
        <f>D13+D17</f>
        <v>2472.4</v>
      </c>
      <c r="E12" s="9">
        <f>E14+E17</f>
        <v>2616.9</v>
      </c>
      <c r="F12" s="9">
        <f>F13+F17</f>
        <v>2749.8</v>
      </c>
    </row>
    <row r="13" spans="1:7" ht="47.25" customHeight="1" x14ac:dyDescent="0.25">
      <c r="A13" s="10" t="s">
        <v>10</v>
      </c>
      <c r="B13" s="11" t="s">
        <v>11</v>
      </c>
      <c r="C13" s="11"/>
      <c r="D13" s="12">
        <f>SUM(D14)</f>
        <v>2000</v>
      </c>
      <c r="E13" s="12">
        <f>SUM(E14)</f>
        <v>2000</v>
      </c>
      <c r="F13" s="12">
        <f>SUM(F14)</f>
        <v>2000</v>
      </c>
    </row>
    <row r="14" spans="1:7" ht="18.75" x14ac:dyDescent="0.25">
      <c r="A14" s="13" t="s">
        <v>12</v>
      </c>
      <c r="B14" s="14" t="s">
        <v>13</v>
      </c>
      <c r="C14" s="14"/>
      <c r="D14" s="15">
        <f>SUM(D16)</f>
        <v>2000</v>
      </c>
      <c r="E14" s="15">
        <f>SUM(E16)</f>
        <v>2000</v>
      </c>
      <c r="F14" s="15">
        <f>SUM(F16)</f>
        <v>2000</v>
      </c>
    </row>
    <row r="15" spans="1:7" ht="37.5" x14ac:dyDescent="0.25">
      <c r="A15" s="13" t="s">
        <v>14</v>
      </c>
      <c r="B15" s="14" t="s">
        <v>13</v>
      </c>
      <c r="C15" s="14">
        <v>200</v>
      </c>
      <c r="D15" s="15">
        <f>SUM(D16)</f>
        <v>2000</v>
      </c>
      <c r="E15" s="15">
        <f>SUM(E16)</f>
        <v>2000</v>
      </c>
      <c r="F15" s="15">
        <f>SUM(F16)</f>
        <v>2000</v>
      </c>
    </row>
    <row r="16" spans="1:7" ht="37.5" x14ac:dyDescent="0.25">
      <c r="A16" s="13" t="s">
        <v>15</v>
      </c>
      <c r="B16" s="14" t="s">
        <v>13</v>
      </c>
      <c r="C16" s="14">
        <v>240</v>
      </c>
      <c r="D16" s="15">
        <v>2000</v>
      </c>
      <c r="E16" s="15">
        <v>2000</v>
      </c>
      <c r="F16" s="15">
        <v>2000</v>
      </c>
    </row>
    <row r="17" spans="1:6" ht="37.5" x14ac:dyDescent="0.25">
      <c r="A17" s="16" t="s">
        <v>16</v>
      </c>
      <c r="B17" s="11" t="s">
        <v>17</v>
      </c>
      <c r="C17" s="11"/>
      <c r="D17" s="12">
        <f>SUM(D19)</f>
        <v>472.4</v>
      </c>
      <c r="E17" s="12">
        <f>SUM(E19)</f>
        <v>616.9</v>
      </c>
      <c r="F17" s="12">
        <f>SUM(F19)</f>
        <v>749.8</v>
      </c>
    </row>
    <row r="18" spans="1:6" ht="18.75" x14ac:dyDescent="0.25">
      <c r="A18" s="17" t="s">
        <v>12</v>
      </c>
      <c r="B18" s="14" t="s">
        <v>18</v>
      </c>
      <c r="C18" s="14"/>
      <c r="D18" s="15">
        <f>SUM(D19)</f>
        <v>472.4</v>
      </c>
      <c r="E18" s="15">
        <f>SUM(E20)</f>
        <v>616.9</v>
      </c>
      <c r="F18" s="15">
        <f>SUM(F20)</f>
        <v>749.8</v>
      </c>
    </row>
    <row r="19" spans="1:6" ht="37.5" x14ac:dyDescent="0.25">
      <c r="A19" s="13" t="s">
        <v>19</v>
      </c>
      <c r="B19" s="14" t="s">
        <v>18</v>
      </c>
      <c r="C19" s="14">
        <v>200</v>
      </c>
      <c r="D19" s="15">
        <f>SUM(D20)</f>
        <v>472.4</v>
      </c>
      <c r="E19" s="15">
        <f>SUM(E20)</f>
        <v>616.9</v>
      </c>
      <c r="F19" s="15">
        <f>SUM(F20)</f>
        <v>749.8</v>
      </c>
    </row>
    <row r="20" spans="1:6" ht="37.5" x14ac:dyDescent="0.25">
      <c r="A20" s="13" t="s">
        <v>15</v>
      </c>
      <c r="B20" s="14" t="s">
        <v>18</v>
      </c>
      <c r="C20" s="14">
        <v>240</v>
      </c>
      <c r="D20" s="15">
        <v>472.4</v>
      </c>
      <c r="E20" s="15">
        <v>616.9</v>
      </c>
      <c r="F20" s="15">
        <v>749.8</v>
      </c>
    </row>
    <row r="21" spans="1:6" ht="39.75" customHeight="1" x14ac:dyDescent="0.25">
      <c r="A21" s="7" t="s">
        <v>20</v>
      </c>
      <c r="B21" s="8" t="s">
        <v>21</v>
      </c>
      <c r="C21" s="8"/>
      <c r="D21" s="9">
        <f>SUM(D22+D26)</f>
        <v>300</v>
      </c>
      <c r="E21" s="9">
        <f>SUM(E26+E22)</f>
        <v>300</v>
      </c>
      <c r="F21" s="9">
        <f>SUM(F22+F26)</f>
        <v>300</v>
      </c>
    </row>
    <row r="22" spans="1:6" ht="37.5" x14ac:dyDescent="0.25">
      <c r="A22" s="10" t="s">
        <v>22</v>
      </c>
      <c r="B22" s="11" t="s">
        <v>23</v>
      </c>
      <c r="C22" s="11"/>
      <c r="D22" s="12">
        <f>SUM(D23)</f>
        <v>250</v>
      </c>
      <c r="E22" s="12">
        <f>SUM(E25)</f>
        <v>250</v>
      </c>
      <c r="F22" s="12">
        <f>SUM(F25)</f>
        <v>250</v>
      </c>
    </row>
    <row r="23" spans="1:6" ht="18.75" x14ac:dyDescent="0.25">
      <c r="A23" s="17" t="s">
        <v>12</v>
      </c>
      <c r="B23" s="14" t="s">
        <v>24</v>
      </c>
      <c r="C23" s="14"/>
      <c r="D23" s="15">
        <f>SUM(D24)</f>
        <v>250</v>
      </c>
      <c r="E23" s="15">
        <f>SUM(E25)</f>
        <v>250</v>
      </c>
      <c r="F23" s="15">
        <f>SUM(F25)</f>
        <v>250</v>
      </c>
    </row>
    <row r="24" spans="1:6" ht="48.75" customHeight="1" x14ac:dyDescent="0.25">
      <c r="A24" s="13" t="s">
        <v>19</v>
      </c>
      <c r="B24" s="14" t="s">
        <v>24</v>
      </c>
      <c r="C24" s="14">
        <v>200</v>
      </c>
      <c r="D24" s="15">
        <f>SUM(D25)</f>
        <v>250</v>
      </c>
      <c r="E24" s="15">
        <f>SUM(E25)</f>
        <v>250</v>
      </c>
      <c r="F24" s="15">
        <f>SUM(F25)</f>
        <v>250</v>
      </c>
    </row>
    <row r="25" spans="1:6" ht="37.5" x14ac:dyDescent="0.25">
      <c r="A25" s="13" t="s">
        <v>15</v>
      </c>
      <c r="B25" s="14" t="s">
        <v>24</v>
      </c>
      <c r="C25" s="14">
        <v>240</v>
      </c>
      <c r="D25" s="15">
        <v>250</v>
      </c>
      <c r="E25" s="15">
        <v>250</v>
      </c>
      <c r="F25" s="15">
        <v>250</v>
      </c>
    </row>
    <row r="26" spans="1:6" ht="37.5" x14ac:dyDescent="0.25">
      <c r="A26" s="10" t="s">
        <v>25</v>
      </c>
      <c r="B26" s="11" t="s">
        <v>26</v>
      </c>
      <c r="C26" s="11"/>
      <c r="D26" s="12">
        <f>SUM(D29)</f>
        <v>50</v>
      </c>
      <c r="E26" s="12">
        <f>SUM(E29)</f>
        <v>50</v>
      </c>
      <c r="F26" s="12">
        <f>SUM(F29)</f>
        <v>50</v>
      </c>
    </row>
    <row r="27" spans="1:6" ht="32.25" customHeight="1" x14ac:dyDescent="0.25">
      <c r="A27" s="17" t="s">
        <v>12</v>
      </c>
      <c r="B27" s="14" t="s">
        <v>27</v>
      </c>
      <c r="C27" s="14"/>
      <c r="D27" s="15">
        <f>SUM(D29)</f>
        <v>50</v>
      </c>
      <c r="E27" s="15">
        <f>SUM(E29)</f>
        <v>50</v>
      </c>
      <c r="F27" s="15">
        <f>SUM(F29)</f>
        <v>50</v>
      </c>
    </row>
    <row r="28" spans="1:6" ht="37.5" hidden="1" x14ac:dyDescent="0.25">
      <c r="A28" s="13" t="s">
        <v>19</v>
      </c>
      <c r="B28" s="14" t="s">
        <v>27</v>
      </c>
      <c r="C28" s="14">
        <v>200</v>
      </c>
      <c r="D28" s="15">
        <f>SUM(D29)</f>
        <v>50</v>
      </c>
      <c r="E28" s="15">
        <f>SUM(E29)</f>
        <v>50</v>
      </c>
      <c r="F28" s="15">
        <f>SUM(F29)</f>
        <v>50</v>
      </c>
    </row>
    <row r="29" spans="1:6" ht="37.5" hidden="1" x14ac:dyDescent="0.25">
      <c r="A29" s="13" t="s">
        <v>15</v>
      </c>
      <c r="B29" s="14" t="s">
        <v>27</v>
      </c>
      <c r="C29" s="14">
        <v>240</v>
      </c>
      <c r="D29" s="15">
        <v>50</v>
      </c>
      <c r="E29" s="15">
        <v>50</v>
      </c>
      <c r="F29" s="15">
        <v>50</v>
      </c>
    </row>
    <row r="30" spans="1:6" ht="37.5" hidden="1" x14ac:dyDescent="0.25">
      <c r="A30" s="10" t="s">
        <v>20</v>
      </c>
      <c r="B30" s="11" t="s">
        <v>21</v>
      </c>
      <c r="C30" s="11"/>
      <c r="D30" s="12">
        <f>SUM(D31+D35)</f>
        <v>300</v>
      </c>
      <c r="E30" s="12">
        <f>SUM(E35+E31)</f>
        <v>300</v>
      </c>
      <c r="F30" s="12">
        <f>SUM(F31+F35)</f>
        <v>300</v>
      </c>
    </row>
    <row r="31" spans="1:6" ht="37.5" hidden="1" x14ac:dyDescent="0.25">
      <c r="A31" s="13" t="s">
        <v>22</v>
      </c>
      <c r="B31" s="14" t="s">
        <v>23</v>
      </c>
      <c r="C31" s="14"/>
      <c r="D31" s="15">
        <f>SUM(D32)</f>
        <v>250</v>
      </c>
      <c r="E31" s="15">
        <f>SUM(E34)</f>
        <v>250</v>
      </c>
      <c r="F31" s="15">
        <f>SUM(F34)</f>
        <v>250</v>
      </c>
    </row>
    <row r="32" spans="1:6" ht="18.75" hidden="1" x14ac:dyDescent="0.25">
      <c r="A32" s="17" t="s">
        <v>12</v>
      </c>
      <c r="B32" s="14" t="s">
        <v>24</v>
      </c>
      <c r="C32" s="14"/>
      <c r="D32" s="15">
        <f>SUM(D33)</f>
        <v>250</v>
      </c>
      <c r="E32" s="15">
        <f>SUM(E34)</f>
        <v>250</v>
      </c>
      <c r="F32" s="15">
        <f>SUM(F34)</f>
        <v>250</v>
      </c>
    </row>
    <row r="33" spans="1:6" ht="37.5" hidden="1" x14ac:dyDescent="0.25">
      <c r="A33" s="13" t="s">
        <v>19</v>
      </c>
      <c r="B33" s="14" t="s">
        <v>24</v>
      </c>
      <c r="C33" s="14">
        <v>200</v>
      </c>
      <c r="D33" s="15">
        <f>SUM(D34)</f>
        <v>250</v>
      </c>
      <c r="E33" s="15">
        <f>SUM(E34)</f>
        <v>250</v>
      </c>
      <c r="F33" s="15">
        <f>SUM(F34)</f>
        <v>250</v>
      </c>
    </row>
    <row r="34" spans="1:6" ht="37.5" hidden="1" x14ac:dyDescent="0.25">
      <c r="A34" s="13" t="s">
        <v>15</v>
      </c>
      <c r="B34" s="14" t="s">
        <v>24</v>
      </c>
      <c r="C34" s="14">
        <v>240</v>
      </c>
      <c r="D34" s="15">
        <v>250</v>
      </c>
      <c r="E34" s="15">
        <v>250</v>
      </c>
      <c r="F34" s="15">
        <v>250</v>
      </c>
    </row>
    <row r="35" spans="1:6" ht="37.5" hidden="1" x14ac:dyDescent="0.25">
      <c r="A35" s="13" t="s">
        <v>25</v>
      </c>
      <c r="B35" s="14" t="s">
        <v>26</v>
      </c>
      <c r="C35" s="14"/>
      <c r="D35" s="15">
        <f>SUM(D38)</f>
        <v>50</v>
      </c>
      <c r="E35" s="15">
        <f>SUM(E38)</f>
        <v>50</v>
      </c>
      <c r="F35" s="15">
        <f>SUM(F38)</f>
        <v>50</v>
      </c>
    </row>
    <row r="36" spans="1:6" ht="18.75" hidden="1" x14ac:dyDescent="0.25">
      <c r="A36" s="17" t="s">
        <v>12</v>
      </c>
      <c r="B36" s="14" t="s">
        <v>27</v>
      </c>
      <c r="C36" s="14"/>
      <c r="D36" s="15">
        <f>SUM(D38)</f>
        <v>50</v>
      </c>
      <c r="E36" s="15">
        <f>SUM(E38)</f>
        <v>50</v>
      </c>
      <c r="F36" s="15">
        <f>SUM(F38)</f>
        <v>50</v>
      </c>
    </row>
    <row r="37" spans="1:6" ht="37.5" x14ac:dyDescent="0.25">
      <c r="A37" s="13" t="s">
        <v>19</v>
      </c>
      <c r="B37" s="14" t="s">
        <v>27</v>
      </c>
      <c r="C37" s="14">
        <v>200</v>
      </c>
      <c r="D37" s="15">
        <f>SUM(D38)</f>
        <v>50</v>
      </c>
      <c r="E37" s="15">
        <f>SUM(E38)</f>
        <v>50</v>
      </c>
      <c r="F37" s="15">
        <f>SUM(F38)</f>
        <v>50</v>
      </c>
    </row>
    <row r="38" spans="1:6" ht="37.5" x14ac:dyDescent="0.25">
      <c r="A38" s="13" t="s">
        <v>15</v>
      </c>
      <c r="B38" s="14" t="s">
        <v>27</v>
      </c>
      <c r="C38" s="14">
        <v>240</v>
      </c>
      <c r="D38" s="15">
        <v>50</v>
      </c>
      <c r="E38" s="15">
        <v>50</v>
      </c>
      <c r="F38" s="15">
        <v>50</v>
      </c>
    </row>
    <row r="39" spans="1:6" ht="37.5" x14ac:dyDescent="0.25">
      <c r="A39" s="18" t="s">
        <v>28</v>
      </c>
      <c r="B39" s="19" t="s">
        <v>29</v>
      </c>
      <c r="C39" s="19"/>
      <c r="D39" s="20">
        <f>SUM(D43)</f>
        <v>250</v>
      </c>
      <c r="E39" s="9">
        <f>SUM(E43)</f>
        <v>250</v>
      </c>
      <c r="F39" s="9">
        <f>SUM(F43)</f>
        <v>250</v>
      </c>
    </row>
    <row r="40" spans="1:6" ht="37.5" x14ac:dyDescent="0.25">
      <c r="A40" s="21" t="s">
        <v>30</v>
      </c>
      <c r="B40" s="22" t="s">
        <v>31</v>
      </c>
      <c r="C40" s="23"/>
      <c r="D40" s="24">
        <f>SUM(D43)</f>
        <v>250</v>
      </c>
      <c r="E40" s="25">
        <f>SUM(E43)</f>
        <v>250</v>
      </c>
      <c r="F40" s="25">
        <f>SUM(F43)</f>
        <v>250</v>
      </c>
    </row>
    <row r="41" spans="1:6" ht="18.75" x14ac:dyDescent="0.25">
      <c r="A41" s="21" t="s">
        <v>12</v>
      </c>
      <c r="B41" s="22" t="s">
        <v>32</v>
      </c>
      <c r="C41" s="23"/>
      <c r="D41" s="24">
        <f>SUM(D43)</f>
        <v>250</v>
      </c>
      <c r="E41" s="25">
        <f>SUM(E43)</f>
        <v>250</v>
      </c>
      <c r="F41" s="25">
        <f>SUM(F43)</f>
        <v>250</v>
      </c>
    </row>
    <row r="42" spans="1:6" ht="37.5" x14ac:dyDescent="0.25">
      <c r="A42" s="26" t="s">
        <v>19</v>
      </c>
      <c r="B42" s="22" t="s">
        <v>32</v>
      </c>
      <c r="C42" s="22">
        <v>200</v>
      </c>
      <c r="D42" s="24">
        <f>SUM(D43)</f>
        <v>250</v>
      </c>
      <c r="E42" s="25">
        <f>SUM(E43)</f>
        <v>250</v>
      </c>
      <c r="F42" s="25">
        <f>SUM(F43)</f>
        <v>250</v>
      </c>
    </row>
    <row r="43" spans="1:6" ht="37.5" x14ac:dyDescent="0.25">
      <c r="A43" s="26" t="s">
        <v>15</v>
      </c>
      <c r="B43" s="22" t="s">
        <v>32</v>
      </c>
      <c r="C43" s="22">
        <v>240</v>
      </c>
      <c r="D43" s="24">
        <v>250</v>
      </c>
      <c r="E43" s="25">
        <v>250</v>
      </c>
      <c r="F43" s="25">
        <v>250</v>
      </c>
    </row>
    <row r="44" spans="1:6" ht="75" x14ac:dyDescent="0.3">
      <c r="A44" s="55" t="s">
        <v>106</v>
      </c>
      <c r="B44" s="57" t="s">
        <v>103</v>
      </c>
      <c r="C44" s="57"/>
      <c r="D44" s="58">
        <f>D45</f>
        <v>3000</v>
      </c>
      <c r="E44" s="58">
        <f t="shared" ref="E44:F47" si="0">E45</f>
        <v>1000</v>
      </c>
      <c r="F44" s="58">
        <f t="shared" si="0"/>
        <v>1000</v>
      </c>
    </row>
    <row r="45" spans="1:6" ht="56.25" x14ac:dyDescent="0.3">
      <c r="A45" s="56" t="s">
        <v>102</v>
      </c>
      <c r="B45" s="59" t="s">
        <v>104</v>
      </c>
      <c r="C45" s="59"/>
      <c r="D45" s="60">
        <f>D46</f>
        <v>3000</v>
      </c>
      <c r="E45" s="60">
        <f t="shared" si="0"/>
        <v>1000</v>
      </c>
      <c r="F45" s="60">
        <f t="shared" si="0"/>
        <v>1000</v>
      </c>
    </row>
    <row r="46" spans="1:6" ht="18.75" x14ac:dyDescent="0.3">
      <c r="A46" s="56" t="s">
        <v>12</v>
      </c>
      <c r="B46" s="59" t="s">
        <v>105</v>
      </c>
      <c r="C46" s="59"/>
      <c r="D46" s="60">
        <f>D47</f>
        <v>3000</v>
      </c>
      <c r="E46" s="60">
        <f t="shared" si="0"/>
        <v>1000</v>
      </c>
      <c r="F46" s="60">
        <f t="shared" si="0"/>
        <v>1000</v>
      </c>
    </row>
    <row r="47" spans="1:6" ht="37.5" x14ac:dyDescent="0.3">
      <c r="A47" s="56" t="s">
        <v>19</v>
      </c>
      <c r="B47" s="59" t="s">
        <v>105</v>
      </c>
      <c r="C47" s="59">
        <v>200</v>
      </c>
      <c r="D47" s="60">
        <f>D48</f>
        <v>3000</v>
      </c>
      <c r="E47" s="60">
        <f t="shared" si="0"/>
        <v>1000</v>
      </c>
      <c r="F47" s="60">
        <f t="shared" si="0"/>
        <v>1000</v>
      </c>
    </row>
    <row r="48" spans="1:6" ht="37.5" x14ac:dyDescent="0.3">
      <c r="A48" s="56" t="s">
        <v>15</v>
      </c>
      <c r="B48" s="59" t="s">
        <v>105</v>
      </c>
      <c r="C48" s="59">
        <v>240</v>
      </c>
      <c r="D48" s="60">
        <v>3000</v>
      </c>
      <c r="E48" s="60">
        <v>1000</v>
      </c>
      <c r="F48" s="60">
        <v>1000</v>
      </c>
    </row>
    <row r="49" spans="1:6" ht="18.75" x14ac:dyDescent="0.25">
      <c r="A49" s="7" t="s">
        <v>33</v>
      </c>
      <c r="B49" s="8" t="s">
        <v>34</v>
      </c>
      <c r="C49" s="8"/>
      <c r="D49" s="9">
        <f t="shared" ref="D49:F51" si="1">SUM(D50)</f>
        <v>400</v>
      </c>
      <c r="E49" s="9">
        <f t="shared" si="1"/>
        <v>420</v>
      </c>
      <c r="F49" s="9">
        <f t="shared" si="1"/>
        <v>420</v>
      </c>
    </row>
    <row r="50" spans="1:6" ht="35.25" customHeight="1" x14ac:dyDescent="0.25">
      <c r="A50" s="17" t="s">
        <v>35</v>
      </c>
      <c r="B50" s="27" t="s">
        <v>36</v>
      </c>
      <c r="C50" s="27"/>
      <c r="D50" s="25">
        <f t="shared" si="1"/>
        <v>400</v>
      </c>
      <c r="E50" s="25">
        <f t="shared" si="1"/>
        <v>420</v>
      </c>
      <c r="F50" s="25">
        <f t="shared" si="1"/>
        <v>420</v>
      </c>
    </row>
    <row r="51" spans="1:6" ht="18.75" x14ac:dyDescent="0.25">
      <c r="A51" s="17" t="s">
        <v>37</v>
      </c>
      <c r="B51" s="27" t="s">
        <v>36</v>
      </c>
      <c r="C51" s="27">
        <v>300</v>
      </c>
      <c r="D51" s="25">
        <f t="shared" si="1"/>
        <v>400</v>
      </c>
      <c r="E51" s="25">
        <f t="shared" si="1"/>
        <v>420</v>
      </c>
      <c r="F51" s="25">
        <f t="shared" si="1"/>
        <v>420</v>
      </c>
    </row>
    <row r="52" spans="1:6" ht="37.5" customHeight="1" x14ac:dyDescent="0.25">
      <c r="A52" s="17" t="s">
        <v>38</v>
      </c>
      <c r="B52" s="27" t="s">
        <v>36</v>
      </c>
      <c r="C52" s="27">
        <v>310</v>
      </c>
      <c r="D52" s="25">
        <v>400</v>
      </c>
      <c r="E52" s="25">
        <v>420</v>
      </c>
      <c r="F52" s="25">
        <v>420</v>
      </c>
    </row>
    <row r="53" spans="1:6" ht="37.5" x14ac:dyDescent="0.25">
      <c r="A53" s="7" t="s">
        <v>39</v>
      </c>
      <c r="B53" s="8" t="s">
        <v>40</v>
      </c>
      <c r="C53" s="8"/>
      <c r="D53" s="9">
        <f>SUM(D56)</f>
        <v>10</v>
      </c>
      <c r="E53" s="9">
        <f>SUM(F56)</f>
        <v>10</v>
      </c>
      <c r="F53" s="9">
        <f>SUM(F56)</f>
        <v>10</v>
      </c>
    </row>
    <row r="54" spans="1:6" ht="45.75" customHeight="1" x14ac:dyDescent="0.25">
      <c r="A54" s="17" t="s">
        <v>41</v>
      </c>
      <c r="B54" s="27" t="s">
        <v>42</v>
      </c>
      <c r="C54" s="27"/>
      <c r="D54" s="25">
        <f>SUM(D56)</f>
        <v>10</v>
      </c>
      <c r="E54" s="25">
        <f>SUM(F56)</f>
        <v>10</v>
      </c>
      <c r="F54" s="25">
        <f>SUM(F56)</f>
        <v>10</v>
      </c>
    </row>
    <row r="55" spans="1:6" ht="49.5" customHeight="1" x14ac:dyDescent="0.25">
      <c r="A55" s="17" t="s">
        <v>19</v>
      </c>
      <c r="B55" s="27" t="s">
        <v>42</v>
      </c>
      <c r="C55" s="27">
        <v>800</v>
      </c>
      <c r="D55" s="25">
        <f>SUM(D56)</f>
        <v>10</v>
      </c>
      <c r="E55" s="25">
        <f>SUM(F56)</f>
        <v>10</v>
      </c>
      <c r="F55" s="25">
        <f>SUM(F56)</f>
        <v>10</v>
      </c>
    </row>
    <row r="56" spans="1:6" ht="53.25" customHeight="1" x14ac:dyDescent="0.25">
      <c r="A56" s="17" t="s">
        <v>15</v>
      </c>
      <c r="B56" s="27" t="s">
        <v>42</v>
      </c>
      <c r="C56" s="27">
        <v>850</v>
      </c>
      <c r="D56" s="25">
        <v>10</v>
      </c>
      <c r="E56" s="25">
        <v>10</v>
      </c>
      <c r="F56" s="25">
        <v>10</v>
      </c>
    </row>
    <row r="57" spans="1:6" ht="34.5" customHeight="1" x14ac:dyDescent="0.25">
      <c r="A57" s="7" t="s">
        <v>43</v>
      </c>
      <c r="B57" s="8" t="s">
        <v>44</v>
      </c>
      <c r="C57" s="8"/>
      <c r="D57" s="9">
        <f>SUM(D58+D61)</f>
        <v>84</v>
      </c>
      <c r="E57" s="9">
        <f>SUM(E58+E61)</f>
        <v>85</v>
      </c>
      <c r="F57" s="9">
        <f>SUM(F58+F61)</f>
        <v>85</v>
      </c>
    </row>
    <row r="58" spans="1:6" ht="42" customHeight="1" x14ac:dyDescent="0.25">
      <c r="A58" s="10" t="s">
        <v>45</v>
      </c>
      <c r="B58" s="28" t="s">
        <v>46</v>
      </c>
      <c r="C58" s="28"/>
      <c r="D58" s="29">
        <f t="shared" ref="D58:F59" si="2">SUM(D59)</f>
        <v>50</v>
      </c>
      <c r="E58" s="29">
        <f t="shared" si="2"/>
        <v>50</v>
      </c>
      <c r="F58" s="29">
        <f t="shared" si="2"/>
        <v>50</v>
      </c>
    </row>
    <row r="59" spans="1:6" ht="48.75" customHeight="1" x14ac:dyDescent="0.25">
      <c r="A59" s="17" t="s">
        <v>19</v>
      </c>
      <c r="B59" s="27" t="s">
        <v>46</v>
      </c>
      <c r="C59" s="27">
        <v>200</v>
      </c>
      <c r="D59" s="25">
        <f t="shared" si="2"/>
        <v>50</v>
      </c>
      <c r="E59" s="25">
        <f t="shared" si="2"/>
        <v>50</v>
      </c>
      <c r="F59" s="25">
        <f t="shared" si="2"/>
        <v>50</v>
      </c>
    </row>
    <row r="60" spans="1:6" ht="51" customHeight="1" x14ac:dyDescent="0.25">
      <c r="A60" s="17" t="s">
        <v>15</v>
      </c>
      <c r="B60" s="27" t="s">
        <v>46</v>
      </c>
      <c r="C60" s="27">
        <v>240</v>
      </c>
      <c r="D60" s="25">
        <v>50</v>
      </c>
      <c r="E60" s="25">
        <v>50</v>
      </c>
      <c r="F60" s="25">
        <v>50</v>
      </c>
    </row>
    <row r="61" spans="1:6" ht="54.75" customHeight="1" x14ac:dyDescent="0.25">
      <c r="A61" s="16" t="s">
        <v>47</v>
      </c>
      <c r="B61" s="28" t="s">
        <v>48</v>
      </c>
      <c r="C61" s="28"/>
      <c r="D61" s="29">
        <f>SUM(D63)</f>
        <v>34</v>
      </c>
      <c r="E61" s="29">
        <f>SUM(E63)</f>
        <v>35</v>
      </c>
      <c r="F61" s="29">
        <f>SUM(F63)</f>
        <v>35</v>
      </c>
    </row>
    <row r="62" spans="1:6" ht="18.75" x14ac:dyDescent="0.25">
      <c r="A62" s="17" t="s">
        <v>49</v>
      </c>
      <c r="B62" s="27" t="s">
        <v>48</v>
      </c>
      <c r="C62" s="27">
        <v>200</v>
      </c>
      <c r="D62" s="25">
        <f>SUM(D63)</f>
        <v>34</v>
      </c>
      <c r="E62" s="25">
        <f>SUM(E63)</f>
        <v>35</v>
      </c>
      <c r="F62" s="25">
        <f>SUM(F63)</f>
        <v>35</v>
      </c>
    </row>
    <row r="63" spans="1:6" ht="24.75" customHeight="1" x14ac:dyDescent="0.25">
      <c r="A63" s="17" t="s">
        <v>50</v>
      </c>
      <c r="B63" s="27" t="s">
        <v>48</v>
      </c>
      <c r="C63" s="27">
        <v>240</v>
      </c>
      <c r="D63" s="25">
        <v>34</v>
      </c>
      <c r="E63" s="25">
        <v>35</v>
      </c>
      <c r="F63" s="25">
        <v>35</v>
      </c>
    </row>
    <row r="64" spans="1:6" ht="24" customHeight="1" x14ac:dyDescent="0.25">
      <c r="A64" s="7" t="s">
        <v>51</v>
      </c>
      <c r="B64" s="8" t="s">
        <v>52</v>
      </c>
      <c r="C64" s="8"/>
      <c r="D64" s="9">
        <f>SUM(D65+D68)</f>
        <v>12432.3</v>
      </c>
      <c r="E64" s="9">
        <f>SUM(E65+E68)</f>
        <v>14309.6</v>
      </c>
      <c r="F64" s="9">
        <f>SUM(F65+F68)</f>
        <v>14291.8</v>
      </c>
    </row>
    <row r="65" spans="1:6" ht="27.75" customHeight="1" x14ac:dyDescent="0.25">
      <c r="A65" s="16" t="s">
        <v>53</v>
      </c>
      <c r="B65" s="28" t="s">
        <v>54</v>
      </c>
      <c r="C65" s="28"/>
      <c r="D65" s="29">
        <f t="shared" ref="D65:F66" si="3">SUM(D66)</f>
        <v>1600</v>
      </c>
      <c r="E65" s="29">
        <f t="shared" si="3"/>
        <v>1600</v>
      </c>
      <c r="F65" s="29">
        <f t="shared" si="3"/>
        <v>1600</v>
      </c>
    </row>
    <row r="66" spans="1:6" ht="37.5" x14ac:dyDescent="0.25">
      <c r="A66" s="17" t="s">
        <v>19</v>
      </c>
      <c r="B66" s="27" t="s">
        <v>54</v>
      </c>
      <c r="C66" s="27">
        <v>200</v>
      </c>
      <c r="D66" s="25">
        <f t="shared" si="3"/>
        <v>1600</v>
      </c>
      <c r="E66" s="25">
        <f t="shared" si="3"/>
        <v>1600</v>
      </c>
      <c r="F66" s="25">
        <f t="shared" si="3"/>
        <v>1600</v>
      </c>
    </row>
    <row r="67" spans="1:6" ht="37.5" x14ac:dyDescent="0.25">
      <c r="A67" s="17" t="s">
        <v>15</v>
      </c>
      <c r="B67" s="27" t="s">
        <v>54</v>
      </c>
      <c r="C67" s="27">
        <v>240</v>
      </c>
      <c r="D67" s="25">
        <v>1600</v>
      </c>
      <c r="E67" s="25">
        <v>1600</v>
      </c>
      <c r="F67" s="25">
        <v>1600</v>
      </c>
    </row>
    <row r="68" spans="1:6" ht="18.75" x14ac:dyDescent="0.25">
      <c r="A68" s="16" t="s">
        <v>55</v>
      </c>
      <c r="B68" s="28" t="s">
        <v>56</v>
      </c>
      <c r="C68" s="28"/>
      <c r="D68" s="29">
        <f>SUM(D70)</f>
        <v>10832.3</v>
      </c>
      <c r="E68" s="29">
        <f>SUM(E70)</f>
        <v>12709.6</v>
      </c>
      <c r="F68" s="29">
        <f>SUM(F70)</f>
        <v>12691.8</v>
      </c>
    </row>
    <row r="69" spans="1:6" ht="37.5" x14ac:dyDescent="0.25">
      <c r="A69" s="17" t="s">
        <v>19</v>
      </c>
      <c r="B69" s="27" t="s">
        <v>56</v>
      </c>
      <c r="C69" s="27">
        <v>200</v>
      </c>
      <c r="D69" s="25">
        <f>SUM(D70)</f>
        <v>10832.3</v>
      </c>
      <c r="E69" s="25">
        <f>SUM(E70)</f>
        <v>12709.6</v>
      </c>
      <c r="F69" s="25">
        <f>SUM(F70)</f>
        <v>12691.8</v>
      </c>
    </row>
    <row r="70" spans="1:6" ht="37.5" x14ac:dyDescent="0.25">
      <c r="A70" s="17" t="s">
        <v>15</v>
      </c>
      <c r="B70" s="27" t="s">
        <v>56</v>
      </c>
      <c r="C70" s="27">
        <v>240</v>
      </c>
      <c r="D70" s="25">
        <v>10832.3</v>
      </c>
      <c r="E70" s="25">
        <v>12709.6</v>
      </c>
      <c r="F70" s="25">
        <v>12691.8</v>
      </c>
    </row>
    <row r="71" spans="1:6" ht="37.5" x14ac:dyDescent="0.25">
      <c r="A71" s="7" t="s">
        <v>57</v>
      </c>
      <c r="B71" s="8" t="s">
        <v>58</v>
      </c>
      <c r="C71" s="8"/>
      <c r="D71" s="9">
        <f>SUM(D72)</f>
        <v>11640.4</v>
      </c>
      <c r="E71" s="9">
        <f>E73+E84+E81+E76</f>
        <v>11640.4</v>
      </c>
      <c r="F71" s="9">
        <f>F73+F76+F81+F84</f>
        <v>11640.4</v>
      </c>
    </row>
    <row r="72" spans="1:6" ht="39" x14ac:dyDescent="0.25">
      <c r="A72" s="30" t="s">
        <v>59</v>
      </c>
      <c r="B72" s="31" t="s">
        <v>60</v>
      </c>
      <c r="C72" s="31"/>
      <c r="D72" s="32">
        <f>SUM(D73+D76+D81+D84)</f>
        <v>11640.4</v>
      </c>
      <c r="E72" s="32">
        <f t="shared" ref="E72:F72" si="4">SUM(E73+E76+E81+E84)</f>
        <v>11640.4</v>
      </c>
      <c r="F72" s="32">
        <f t="shared" si="4"/>
        <v>11640.4</v>
      </c>
    </row>
    <row r="73" spans="1:6" ht="75" x14ac:dyDescent="0.25">
      <c r="A73" s="16" t="s">
        <v>61</v>
      </c>
      <c r="B73" s="28" t="s">
        <v>62</v>
      </c>
      <c r="C73" s="28"/>
      <c r="D73" s="29">
        <f>D74</f>
        <v>2531.9</v>
      </c>
      <c r="E73" s="29">
        <f>E74</f>
        <v>2531.9</v>
      </c>
      <c r="F73" s="29">
        <f>F74</f>
        <v>2531.9</v>
      </c>
    </row>
    <row r="74" spans="1:6" ht="93.75" x14ac:dyDescent="0.25">
      <c r="A74" s="17" t="s">
        <v>63</v>
      </c>
      <c r="B74" s="27" t="s">
        <v>62</v>
      </c>
      <c r="C74" s="27">
        <v>100</v>
      </c>
      <c r="D74" s="25">
        <f>SUM(D75)</f>
        <v>2531.9</v>
      </c>
      <c r="E74" s="25">
        <f>E75</f>
        <v>2531.9</v>
      </c>
      <c r="F74" s="25">
        <f>F75</f>
        <v>2531.9</v>
      </c>
    </row>
    <row r="75" spans="1:6" ht="37.5" x14ac:dyDescent="0.25">
      <c r="A75" s="17" t="s">
        <v>64</v>
      </c>
      <c r="B75" s="27" t="s">
        <v>62</v>
      </c>
      <c r="C75" s="27">
        <v>120</v>
      </c>
      <c r="D75" s="25">
        <v>2531.9</v>
      </c>
      <c r="E75" s="25">
        <v>2531.9</v>
      </c>
      <c r="F75" s="25">
        <v>2531.9</v>
      </c>
    </row>
    <row r="76" spans="1:6" ht="37.5" x14ac:dyDescent="0.25">
      <c r="A76" s="16" t="s">
        <v>65</v>
      </c>
      <c r="B76" s="28" t="s">
        <v>66</v>
      </c>
      <c r="C76" s="28"/>
      <c r="D76" s="12">
        <f>D77+D79</f>
        <v>9062</v>
      </c>
      <c r="E76" s="12">
        <f t="shared" ref="E76:F76" si="5">E77+E79</f>
        <v>9062</v>
      </c>
      <c r="F76" s="12">
        <f t="shared" si="5"/>
        <v>9062</v>
      </c>
    </row>
    <row r="77" spans="1:6" ht="100.5" customHeight="1" x14ac:dyDescent="0.25">
      <c r="A77" s="17" t="s">
        <v>63</v>
      </c>
      <c r="B77" s="27" t="s">
        <v>66</v>
      </c>
      <c r="C77" s="27">
        <v>100</v>
      </c>
      <c r="D77" s="25">
        <f>SUM(D78)</f>
        <v>7472</v>
      </c>
      <c r="E77" s="25">
        <f>E78</f>
        <v>7472</v>
      </c>
      <c r="F77" s="25">
        <f>F78</f>
        <v>7472</v>
      </c>
    </row>
    <row r="78" spans="1:6" ht="51" customHeight="1" x14ac:dyDescent="0.25">
      <c r="A78" s="17" t="s">
        <v>67</v>
      </c>
      <c r="B78" s="27" t="s">
        <v>66</v>
      </c>
      <c r="C78" s="27">
        <v>120</v>
      </c>
      <c r="D78" s="25">
        <v>7472</v>
      </c>
      <c r="E78" s="25">
        <v>7472</v>
      </c>
      <c r="F78" s="25">
        <v>7472</v>
      </c>
    </row>
    <row r="79" spans="1:6" ht="49.5" customHeight="1" x14ac:dyDescent="0.25">
      <c r="A79" s="17" t="s">
        <v>19</v>
      </c>
      <c r="B79" s="27" t="s">
        <v>66</v>
      </c>
      <c r="C79" s="27">
        <v>200</v>
      </c>
      <c r="D79" s="25">
        <f>D80</f>
        <v>1590</v>
      </c>
      <c r="E79" s="25">
        <f t="shared" ref="E79:F79" si="6">E80</f>
        <v>1590</v>
      </c>
      <c r="F79" s="25">
        <f t="shared" si="6"/>
        <v>1590</v>
      </c>
    </row>
    <row r="80" spans="1:6" ht="37.5" x14ac:dyDescent="0.25">
      <c r="A80" s="33" t="s">
        <v>15</v>
      </c>
      <c r="B80" s="27" t="s">
        <v>66</v>
      </c>
      <c r="C80" s="27">
        <v>240</v>
      </c>
      <c r="D80" s="25">
        <v>1590</v>
      </c>
      <c r="E80" s="25">
        <v>1590</v>
      </c>
      <c r="F80" s="25">
        <v>1590</v>
      </c>
    </row>
    <row r="81" spans="1:6" ht="96" customHeight="1" x14ac:dyDescent="0.25">
      <c r="A81" s="16" t="s">
        <v>68</v>
      </c>
      <c r="B81" s="28" t="s">
        <v>69</v>
      </c>
      <c r="C81" s="28"/>
      <c r="D81" s="29">
        <f>SUM(D83)</f>
        <v>42</v>
      </c>
      <c r="E81" s="29">
        <f>SUM(E83)</f>
        <v>42</v>
      </c>
      <c r="F81" s="29">
        <f>SUM(F83)</f>
        <v>42</v>
      </c>
    </row>
    <row r="82" spans="1:6" ht="30" customHeight="1" x14ac:dyDescent="0.25">
      <c r="A82" s="17" t="s">
        <v>70</v>
      </c>
      <c r="B82" s="27" t="s">
        <v>69</v>
      </c>
      <c r="C82" s="27">
        <v>800</v>
      </c>
      <c r="D82" s="25">
        <f>SUM(D83)</f>
        <v>42</v>
      </c>
      <c r="E82" s="25">
        <f>SUM(E83)</f>
        <v>42</v>
      </c>
      <c r="F82" s="25">
        <f>SUM(F83)</f>
        <v>42</v>
      </c>
    </row>
    <row r="83" spans="1:6" ht="29.25" customHeight="1" x14ac:dyDescent="0.25">
      <c r="A83" s="17" t="s">
        <v>50</v>
      </c>
      <c r="B83" s="27" t="s">
        <v>69</v>
      </c>
      <c r="C83" s="27">
        <v>850</v>
      </c>
      <c r="D83" s="25">
        <v>42</v>
      </c>
      <c r="E83" s="25">
        <v>42</v>
      </c>
      <c r="F83" s="25">
        <v>42</v>
      </c>
    </row>
    <row r="84" spans="1:6" ht="84.75" customHeight="1" x14ac:dyDescent="0.25">
      <c r="A84" s="16" t="s">
        <v>71</v>
      </c>
      <c r="B84" s="11" t="s">
        <v>72</v>
      </c>
      <c r="C84" s="11"/>
      <c r="D84" s="12">
        <f>SUM(D85)</f>
        <v>4.5</v>
      </c>
      <c r="E84" s="12">
        <f>SUM(E86)</f>
        <v>4.5</v>
      </c>
      <c r="F84" s="12">
        <f>SUM(F86)</f>
        <v>4.5</v>
      </c>
    </row>
    <row r="85" spans="1:6" ht="27" customHeight="1" x14ac:dyDescent="0.25">
      <c r="A85" s="17" t="s">
        <v>70</v>
      </c>
      <c r="B85" s="14" t="s">
        <v>72</v>
      </c>
      <c r="C85" s="27">
        <v>800</v>
      </c>
      <c r="D85" s="25">
        <f>SUM(D86)</f>
        <v>4.5</v>
      </c>
      <c r="E85" s="25">
        <f>SUM(E86)</f>
        <v>4.5</v>
      </c>
      <c r="F85" s="25">
        <f>SUM(F86)</f>
        <v>4.5</v>
      </c>
    </row>
    <row r="86" spans="1:6" ht="21" customHeight="1" x14ac:dyDescent="0.25">
      <c r="A86" s="17" t="s">
        <v>50</v>
      </c>
      <c r="B86" s="14" t="s">
        <v>72</v>
      </c>
      <c r="C86" s="27">
        <v>850</v>
      </c>
      <c r="D86" s="25">
        <v>4.5</v>
      </c>
      <c r="E86" s="25">
        <v>4.5</v>
      </c>
      <c r="F86" s="25">
        <v>4.5</v>
      </c>
    </row>
    <row r="87" spans="1:6" ht="55.5" customHeight="1" x14ac:dyDescent="0.25">
      <c r="A87" s="34" t="s">
        <v>73</v>
      </c>
      <c r="B87" s="35" t="s">
        <v>74</v>
      </c>
      <c r="C87" s="35"/>
      <c r="D87" s="36">
        <f>SUM(D88)</f>
        <v>100</v>
      </c>
      <c r="E87" s="36">
        <f>SUM(E88)</f>
        <v>100</v>
      </c>
      <c r="F87" s="36">
        <f>SUM(F88)</f>
        <v>100</v>
      </c>
    </row>
    <row r="88" spans="1:6" ht="66" customHeight="1" x14ac:dyDescent="0.25">
      <c r="A88" s="37" t="s">
        <v>75</v>
      </c>
      <c r="B88" s="38" t="s">
        <v>76</v>
      </c>
      <c r="C88" s="38"/>
      <c r="D88" s="39">
        <f>SUM(D90)</f>
        <v>100</v>
      </c>
      <c r="E88" s="39">
        <f>SUM(E90)</f>
        <v>100</v>
      </c>
      <c r="F88" s="39">
        <f>SUM(F90)</f>
        <v>100</v>
      </c>
    </row>
    <row r="89" spans="1:6" ht="57" customHeight="1" x14ac:dyDescent="0.25">
      <c r="A89" s="40" t="s">
        <v>19</v>
      </c>
      <c r="B89" s="41" t="s">
        <v>76</v>
      </c>
      <c r="C89" s="41">
        <v>200</v>
      </c>
      <c r="D89" s="42">
        <f>SUM(D90)</f>
        <v>100</v>
      </c>
      <c r="E89" s="42">
        <f>SUM(E90)</f>
        <v>100</v>
      </c>
      <c r="F89" s="42">
        <f>SUM(F90)</f>
        <v>100</v>
      </c>
    </row>
    <row r="90" spans="1:6" ht="56.25" customHeight="1" x14ac:dyDescent="0.25">
      <c r="A90" s="40" t="s">
        <v>15</v>
      </c>
      <c r="B90" s="41" t="s">
        <v>76</v>
      </c>
      <c r="C90" s="41">
        <v>240</v>
      </c>
      <c r="D90" s="42">
        <v>100</v>
      </c>
      <c r="E90" s="42">
        <v>100</v>
      </c>
      <c r="F90" s="42">
        <v>100</v>
      </c>
    </row>
    <row r="91" spans="1:6" ht="23.25" customHeight="1" x14ac:dyDescent="0.3">
      <c r="A91" s="46" t="s">
        <v>90</v>
      </c>
      <c r="B91" s="49"/>
      <c r="C91" s="49"/>
      <c r="D91" s="50">
        <f>D92</f>
        <v>394.70000000000005</v>
      </c>
      <c r="E91" s="50">
        <f t="shared" ref="E91:F94" si="7">E92</f>
        <v>432.4</v>
      </c>
      <c r="F91" s="50">
        <f t="shared" si="7"/>
        <v>448</v>
      </c>
    </row>
    <row r="92" spans="1:6" ht="21" customHeight="1" x14ac:dyDescent="0.3">
      <c r="A92" s="46" t="s">
        <v>91</v>
      </c>
      <c r="B92" s="49"/>
      <c r="C92" s="49"/>
      <c r="D92" s="50">
        <f>D93</f>
        <v>394.70000000000005</v>
      </c>
      <c r="E92" s="50">
        <f t="shared" si="7"/>
        <v>432.4</v>
      </c>
      <c r="F92" s="50">
        <f t="shared" si="7"/>
        <v>448</v>
      </c>
    </row>
    <row r="93" spans="1:6" ht="19.5" customHeight="1" x14ac:dyDescent="0.35">
      <c r="A93" s="47" t="s">
        <v>92</v>
      </c>
      <c r="B93" s="51" t="s">
        <v>99</v>
      </c>
      <c r="C93" s="51"/>
      <c r="D93" s="52">
        <f>D94</f>
        <v>394.70000000000005</v>
      </c>
      <c r="E93" s="52">
        <f t="shared" si="7"/>
        <v>432.4</v>
      </c>
      <c r="F93" s="52">
        <f t="shared" si="7"/>
        <v>448</v>
      </c>
    </row>
    <row r="94" spans="1:6" ht="56.25" customHeight="1" x14ac:dyDescent="0.3">
      <c r="A94" s="48" t="s">
        <v>93</v>
      </c>
      <c r="B94" s="53" t="s">
        <v>100</v>
      </c>
      <c r="C94" s="53"/>
      <c r="D94" s="54">
        <f>D95</f>
        <v>394.70000000000005</v>
      </c>
      <c r="E94" s="54">
        <f t="shared" si="7"/>
        <v>432.4</v>
      </c>
      <c r="F94" s="54">
        <f t="shared" si="7"/>
        <v>448</v>
      </c>
    </row>
    <row r="95" spans="1:6" ht="56.25" customHeight="1" x14ac:dyDescent="0.3">
      <c r="A95" s="48" t="s">
        <v>94</v>
      </c>
      <c r="B95" s="53" t="s">
        <v>101</v>
      </c>
      <c r="C95" s="53"/>
      <c r="D95" s="54">
        <f>D96+D98</f>
        <v>394.70000000000005</v>
      </c>
      <c r="E95" s="54">
        <f t="shared" ref="E95:F95" si="8">E96+E98</f>
        <v>432.4</v>
      </c>
      <c r="F95" s="54">
        <f t="shared" si="8"/>
        <v>448</v>
      </c>
    </row>
    <row r="96" spans="1:6" ht="56.25" customHeight="1" x14ac:dyDescent="0.3">
      <c r="A96" s="48" t="s">
        <v>95</v>
      </c>
      <c r="B96" s="53" t="s">
        <v>101</v>
      </c>
      <c r="C96" s="53">
        <v>100</v>
      </c>
      <c r="D96" s="54">
        <f>D97</f>
        <v>350.6</v>
      </c>
      <c r="E96" s="54">
        <f t="shared" ref="E96:F96" si="9">E97</f>
        <v>367.7</v>
      </c>
      <c r="F96" s="54">
        <f t="shared" si="9"/>
        <v>390.6</v>
      </c>
    </row>
    <row r="97" spans="1:6" ht="33.75" customHeight="1" x14ac:dyDescent="0.3">
      <c r="A97" s="48" t="s">
        <v>96</v>
      </c>
      <c r="B97" s="53" t="s">
        <v>101</v>
      </c>
      <c r="C97" s="53">
        <v>120</v>
      </c>
      <c r="D97" s="54">
        <v>350.6</v>
      </c>
      <c r="E97" s="54">
        <v>367.7</v>
      </c>
      <c r="F97" s="54">
        <v>390.6</v>
      </c>
    </row>
    <row r="98" spans="1:6" ht="34.5" customHeight="1" x14ac:dyDescent="0.3">
      <c r="A98" s="48" t="s">
        <v>97</v>
      </c>
      <c r="B98" s="53" t="s">
        <v>101</v>
      </c>
      <c r="C98" s="53">
        <v>200</v>
      </c>
      <c r="D98" s="54">
        <f>D99</f>
        <v>44.1</v>
      </c>
      <c r="E98" s="54">
        <f t="shared" ref="E98:F98" si="10">E99</f>
        <v>64.7</v>
      </c>
      <c r="F98" s="54">
        <f t="shared" si="10"/>
        <v>57.4</v>
      </c>
    </row>
    <row r="99" spans="1:6" ht="33" customHeight="1" x14ac:dyDescent="0.3">
      <c r="A99" s="48" t="s">
        <v>98</v>
      </c>
      <c r="B99" s="53" t="s">
        <v>101</v>
      </c>
      <c r="C99" s="53">
        <v>240</v>
      </c>
      <c r="D99" s="54">
        <v>44.1</v>
      </c>
      <c r="E99" s="54">
        <v>64.7</v>
      </c>
      <c r="F99" s="54">
        <v>57.4</v>
      </c>
    </row>
    <row r="100" spans="1:6" ht="30" customHeight="1" x14ac:dyDescent="0.25">
      <c r="A100" s="7" t="s">
        <v>77</v>
      </c>
      <c r="B100" s="8" t="s">
        <v>78</v>
      </c>
      <c r="C100" s="8"/>
      <c r="D100" s="9">
        <f>SUM(D101+D104)</f>
        <v>188.1</v>
      </c>
      <c r="E100" s="9">
        <f>SUM(E101+E104)</f>
        <v>188</v>
      </c>
      <c r="F100" s="9">
        <f>SUM(F101+F104)</f>
        <v>188</v>
      </c>
    </row>
    <row r="101" spans="1:6" ht="39.75" customHeight="1" x14ac:dyDescent="0.25">
      <c r="A101" s="16" t="s">
        <v>79</v>
      </c>
      <c r="B101" s="28" t="s">
        <v>80</v>
      </c>
      <c r="C101" s="28"/>
      <c r="D101" s="29">
        <f t="shared" ref="D101:F102" si="11">SUM(D102)</f>
        <v>8.1</v>
      </c>
      <c r="E101" s="29">
        <f t="shared" si="11"/>
        <v>8</v>
      </c>
      <c r="F101" s="29">
        <f t="shared" si="11"/>
        <v>8</v>
      </c>
    </row>
    <row r="102" spans="1:6" ht="27" customHeight="1" x14ac:dyDescent="0.25">
      <c r="A102" s="17" t="s">
        <v>70</v>
      </c>
      <c r="B102" s="27" t="s">
        <v>80</v>
      </c>
      <c r="C102" s="27">
        <v>800</v>
      </c>
      <c r="D102" s="25">
        <f t="shared" si="11"/>
        <v>8.1</v>
      </c>
      <c r="E102" s="25">
        <f t="shared" si="11"/>
        <v>8</v>
      </c>
      <c r="F102" s="25">
        <f t="shared" si="11"/>
        <v>8</v>
      </c>
    </row>
    <row r="103" spans="1:6" ht="26.25" customHeight="1" x14ac:dyDescent="0.25">
      <c r="A103" s="17" t="s">
        <v>50</v>
      </c>
      <c r="B103" s="27" t="s">
        <v>80</v>
      </c>
      <c r="C103" s="27">
        <v>850</v>
      </c>
      <c r="D103" s="25">
        <v>8.1</v>
      </c>
      <c r="E103" s="25">
        <v>8</v>
      </c>
      <c r="F103" s="25">
        <v>8</v>
      </c>
    </row>
    <row r="104" spans="1:6" ht="26.25" customHeight="1" x14ac:dyDescent="0.25">
      <c r="A104" s="16" t="s">
        <v>81</v>
      </c>
      <c r="B104" s="28" t="s">
        <v>82</v>
      </c>
      <c r="C104" s="28"/>
      <c r="D104" s="29">
        <f>SUM(D107)</f>
        <v>180</v>
      </c>
      <c r="E104" s="29">
        <f>SUM(E107)</f>
        <v>180</v>
      </c>
      <c r="F104" s="29">
        <f>SUM(F107)</f>
        <v>180</v>
      </c>
    </row>
    <row r="105" spans="1:6" ht="30" customHeight="1" x14ac:dyDescent="0.25">
      <c r="A105" s="17" t="s">
        <v>83</v>
      </c>
      <c r="B105" s="27" t="s">
        <v>84</v>
      </c>
      <c r="C105" s="27"/>
      <c r="D105" s="25">
        <f>SUM(D107)</f>
        <v>180</v>
      </c>
      <c r="E105" s="25">
        <f>SUM(E107)</f>
        <v>180</v>
      </c>
      <c r="F105" s="25">
        <f>SUM(F107)</f>
        <v>180</v>
      </c>
    </row>
    <row r="106" spans="1:6" ht="30" customHeight="1" x14ac:dyDescent="0.25">
      <c r="A106" s="17" t="s">
        <v>70</v>
      </c>
      <c r="B106" s="27" t="s">
        <v>84</v>
      </c>
      <c r="C106" s="27">
        <v>800</v>
      </c>
      <c r="D106" s="25">
        <f>SUM(D107)</f>
        <v>180</v>
      </c>
      <c r="E106" s="25">
        <f>SUM(E107)</f>
        <v>180</v>
      </c>
      <c r="F106" s="25">
        <f>SUM(F107)</f>
        <v>180</v>
      </c>
    </row>
    <row r="107" spans="1:6" ht="30" customHeight="1" x14ac:dyDescent="0.25">
      <c r="A107" s="17" t="s">
        <v>85</v>
      </c>
      <c r="B107" s="27" t="s">
        <v>84</v>
      </c>
      <c r="C107" s="27">
        <v>870</v>
      </c>
      <c r="D107" s="25">
        <v>180</v>
      </c>
      <c r="E107" s="25">
        <v>180</v>
      </c>
      <c r="F107" s="25">
        <v>180</v>
      </c>
    </row>
    <row r="108" spans="1:6" ht="18.75" x14ac:dyDescent="0.25">
      <c r="A108" s="43" t="s">
        <v>86</v>
      </c>
      <c r="B108" s="44"/>
      <c r="C108" s="44"/>
      <c r="D108" s="45">
        <f>SUM(D12+D21+D39+D49+D53+D57+D64+D71+D87+D100+D91+D44)</f>
        <v>31271.899999999998</v>
      </c>
      <c r="E108" s="45">
        <f t="shared" ref="E108:F108" si="12">SUM(E12+E21+E39+E49+E53+E57+E64+E71+E87+E100+E91+E44)</f>
        <v>31352.300000000003</v>
      </c>
      <c r="F108" s="45">
        <f t="shared" si="12"/>
        <v>31483</v>
      </c>
    </row>
  </sheetData>
  <mergeCells count="10">
    <mergeCell ref="B1:G1"/>
    <mergeCell ref="B2:G2"/>
    <mergeCell ref="B3:G3"/>
    <mergeCell ref="B4:G4"/>
    <mergeCell ref="A6:F8"/>
    <mergeCell ref="B9:F9"/>
    <mergeCell ref="A10:A11"/>
    <mergeCell ref="B10:B11"/>
    <mergeCell ref="C10:C11"/>
    <mergeCell ref="D10:F10"/>
  </mergeCells>
  <pageMargins left="0.70833333333333304" right="0.70833333333333304" top="0.297222222222222" bottom="0.32500000000000001" header="0.511811023622047" footer="0.511811023622047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14</cp:revision>
  <cp:lastPrinted>2022-11-21T11:41:06Z</cp:lastPrinted>
  <dcterms:created xsi:type="dcterms:W3CDTF">2013-11-07T06:12:00Z</dcterms:created>
  <dcterms:modified xsi:type="dcterms:W3CDTF">2024-11-12T12:23:18Z</dcterms:modified>
  <dc:language>ru-RU</dc:language>
</cp:coreProperties>
</file>