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Лист1!$A$1:$H$107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5" i="1" l="1"/>
  <c r="H14" i="1" s="1"/>
  <c r="F20" i="1"/>
  <c r="H105" i="1" l="1"/>
  <c r="G105" i="1"/>
  <c r="F105" i="1"/>
  <c r="H104" i="1"/>
  <c r="G104" i="1"/>
  <c r="F104" i="1"/>
  <c r="H103" i="1"/>
  <c r="G103" i="1"/>
  <c r="F103" i="1"/>
  <c r="H102" i="1"/>
  <c r="G102" i="1"/>
  <c r="F102" i="1"/>
  <c r="H100" i="1"/>
  <c r="G100" i="1"/>
  <c r="G99" i="1" s="1"/>
  <c r="G98" i="1" s="1"/>
  <c r="F100" i="1"/>
  <c r="F99" i="1" s="1"/>
  <c r="F98" i="1" s="1"/>
  <c r="H99" i="1"/>
  <c r="H98" i="1" s="1"/>
  <c r="H94" i="1"/>
  <c r="G94" i="1"/>
  <c r="F94" i="1"/>
  <c r="H92" i="1"/>
  <c r="G92" i="1"/>
  <c r="G91" i="1" s="1"/>
  <c r="F92" i="1"/>
  <c r="H89" i="1"/>
  <c r="H88" i="1" s="1"/>
  <c r="G89" i="1"/>
  <c r="G88" i="1" s="1"/>
  <c r="F89" i="1"/>
  <c r="F88" i="1" s="1"/>
  <c r="H85" i="1"/>
  <c r="G85" i="1"/>
  <c r="F85" i="1"/>
  <c r="H84" i="1"/>
  <c r="G84" i="1"/>
  <c r="F84" i="1"/>
  <c r="H83" i="1"/>
  <c r="G83" i="1"/>
  <c r="F83" i="1"/>
  <c r="H82" i="1"/>
  <c r="G82" i="1"/>
  <c r="F82" i="1"/>
  <c r="H79" i="1"/>
  <c r="G79" i="1"/>
  <c r="F79" i="1"/>
  <c r="H78" i="1"/>
  <c r="G78" i="1"/>
  <c r="F78" i="1"/>
  <c r="H76" i="1"/>
  <c r="H75" i="1" s="1"/>
  <c r="H74" i="1" s="1"/>
  <c r="H73" i="1" s="1"/>
  <c r="G76" i="1"/>
  <c r="G75" i="1" s="1"/>
  <c r="F76" i="1"/>
  <c r="F75" i="1" s="1"/>
  <c r="F74" i="1" s="1"/>
  <c r="F73" i="1" s="1"/>
  <c r="H70" i="1"/>
  <c r="G70" i="1"/>
  <c r="F70" i="1"/>
  <c r="H69" i="1"/>
  <c r="G69" i="1"/>
  <c r="F69" i="1"/>
  <c r="H68" i="1"/>
  <c r="G68" i="1"/>
  <c r="F68" i="1"/>
  <c r="H66" i="1"/>
  <c r="G66" i="1"/>
  <c r="F66" i="1"/>
  <c r="F65" i="1" s="1"/>
  <c r="F64" i="1" s="1"/>
  <c r="F63" i="1" s="1"/>
  <c r="H65" i="1"/>
  <c r="G65" i="1"/>
  <c r="H64" i="1"/>
  <c r="H63" i="1" s="1"/>
  <c r="G64" i="1"/>
  <c r="H61" i="1"/>
  <c r="H59" i="1" s="1"/>
  <c r="G61" i="1"/>
  <c r="G59" i="1" s="1"/>
  <c r="F61" i="1"/>
  <c r="H60" i="1"/>
  <c r="G60" i="1"/>
  <c r="F60" i="1"/>
  <c r="F59" i="1"/>
  <c r="H57" i="1"/>
  <c r="G57" i="1"/>
  <c r="F57" i="1"/>
  <c r="H56" i="1"/>
  <c r="H55" i="1" s="1"/>
  <c r="G56" i="1"/>
  <c r="G55" i="1" s="1"/>
  <c r="F56" i="1"/>
  <c r="F55" i="1" s="1"/>
  <c r="H50" i="1"/>
  <c r="H49" i="1" s="1"/>
  <c r="G50" i="1"/>
  <c r="G49" i="1" s="1"/>
  <c r="F50" i="1"/>
  <c r="F49" i="1" s="1"/>
  <c r="H48" i="1"/>
  <c r="G48" i="1"/>
  <c r="F48" i="1"/>
  <c r="H46" i="1"/>
  <c r="G46" i="1"/>
  <c r="F46" i="1"/>
  <c r="H45" i="1"/>
  <c r="G45" i="1"/>
  <c r="F45" i="1"/>
  <c r="H44" i="1"/>
  <c r="G44" i="1"/>
  <c r="G43" i="1" s="1"/>
  <c r="F44" i="1"/>
  <c r="F43" i="1" s="1"/>
  <c r="H43" i="1"/>
  <c r="H41" i="1"/>
  <c r="G41" i="1"/>
  <c r="F41" i="1"/>
  <c r="H40" i="1"/>
  <c r="G40" i="1"/>
  <c r="F40" i="1"/>
  <c r="H39" i="1"/>
  <c r="G39" i="1"/>
  <c r="F39" i="1"/>
  <c r="H37" i="1"/>
  <c r="H36" i="1" s="1"/>
  <c r="H35" i="1" s="1"/>
  <c r="G37" i="1"/>
  <c r="G36" i="1" s="1"/>
  <c r="G35" i="1" s="1"/>
  <c r="F37" i="1"/>
  <c r="F36" i="1" s="1"/>
  <c r="F35" i="1" s="1"/>
  <c r="H33" i="1"/>
  <c r="H32" i="1" s="1"/>
  <c r="H31" i="1" s="1"/>
  <c r="H30" i="1" s="1"/>
  <c r="G33" i="1"/>
  <c r="G32" i="1" s="1"/>
  <c r="G31" i="1" s="1"/>
  <c r="G30" i="1" s="1"/>
  <c r="F33" i="1"/>
  <c r="F32" i="1" s="1"/>
  <c r="F31" i="1" s="1"/>
  <c r="F30" i="1" s="1"/>
  <c r="H29" i="1"/>
  <c r="H28" i="1" s="1"/>
  <c r="G29" i="1"/>
  <c r="G28" i="1" s="1"/>
  <c r="F29" i="1"/>
  <c r="F28" i="1"/>
  <c r="H26" i="1"/>
  <c r="G26" i="1"/>
  <c r="F26" i="1"/>
  <c r="F25" i="1" s="1"/>
  <c r="H25" i="1"/>
  <c r="G25" i="1"/>
  <c r="H23" i="1"/>
  <c r="G23" i="1"/>
  <c r="F23" i="1"/>
  <c r="H22" i="1"/>
  <c r="G22" i="1"/>
  <c r="F22" i="1"/>
  <c r="H20" i="1"/>
  <c r="G20" i="1"/>
  <c r="H18" i="1"/>
  <c r="G18" i="1"/>
  <c r="F18" i="1"/>
  <c r="F17" i="1" s="1"/>
  <c r="G15" i="1"/>
  <c r="G14" i="1" s="1"/>
  <c r="F15" i="1"/>
  <c r="F14" i="1" s="1"/>
  <c r="H17" i="1" l="1"/>
  <c r="H13" i="1" s="1"/>
  <c r="H11" i="1" s="1"/>
  <c r="H10" i="1" s="1"/>
  <c r="F91" i="1"/>
  <c r="G17" i="1"/>
  <c r="G13" i="1" s="1"/>
  <c r="H91" i="1"/>
  <c r="H87" i="1" s="1"/>
  <c r="H81" i="1" s="1"/>
  <c r="H72" i="1" s="1"/>
  <c r="G87" i="1"/>
  <c r="G81" i="1" s="1"/>
  <c r="F53" i="1"/>
  <c r="F52" i="1" s="1"/>
  <c r="F54" i="1"/>
  <c r="H54" i="1"/>
  <c r="H53" i="1"/>
  <c r="H52" i="1" s="1"/>
  <c r="G63" i="1"/>
  <c r="G74" i="1"/>
  <c r="G73" i="1" s="1"/>
  <c r="F87" i="1"/>
  <c r="F81" i="1" s="1"/>
  <c r="H96" i="1"/>
  <c r="H97" i="1"/>
  <c r="F13" i="1"/>
  <c r="G97" i="1"/>
  <c r="G96" i="1"/>
  <c r="F96" i="1"/>
  <c r="F97" i="1"/>
  <c r="G54" i="1"/>
  <c r="G53" i="1"/>
  <c r="G52" i="1" s="1"/>
  <c r="G72" i="1" l="1"/>
  <c r="F72" i="1"/>
  <c r="H107" i="1"/>
  <c r="H12" i="1"/>
  <c r="G12" i="1"/>
  <c r="G11" i="1"/>
  <c r="G10" i="1" s="1"/>
  <c r="G107" i="1" s="1"/>
  <c r="F12" i="1"/>
  <c r="F11" i="1"/>
  <c r="F10" i="1" s="1"/>
  <c r="F107" i="1" l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<sst xmlns="http://schemas.openxmlformats.org/spreadsheetml/2006/main" count="365" uniqueCount="115">
  <si>
    <t>Приложение № 3</t>
  </si>
  <si>
    <t>к решению Совета Мокроусского муниципального</t>
  </si>
  <si>
    <t>образования Федоровского муниципального района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</si>
  <si>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</si>
  <si>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</si>
  <si>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</si>
  <si>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</si>
  <si>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</si>
  <si>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</si>
  <si>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</si>
  <si>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</si>
  <si>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</si>
  <si>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</si>
  <si>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</si>
  <si>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</si>
  <si>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</si>
  <si>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</si>
  <si>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</si>
  <si>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</si>
  <si>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</si>
  <si>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</si>
  <si>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</si>
  <si>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</si>
  <si>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</si>
  <si>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</si>
  <si>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</si>
  <si>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</si>
  <si>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</si>
  <si>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</si>
  <si>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</si>
  <si>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</si>
  <si>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</si>
  <si>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</si>
  <si>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</si>
  <si>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</si>
  <si>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</si>
  <si>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</si>
  <si>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</si>
  <si>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</si>
  <si>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</si>
  <si>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</si>
  <si>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</si>
  <si>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</si>
  <si>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</si>
  <si>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</si>
  <si>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</si>
  <si>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</si>
  <si>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</si>
  <si>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</si>
  <si>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</si>
  <si>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</si>
  <si>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</si>
  <si>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</si>
  <si>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</si>
  <si>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>Национальная экономика</t>
  </si>
  <si>
    <t>Дорожное хозяйство (дорожные фонды)</t>
  </si>
  <si>
    <t>09</t>
  </si>
  <si>
    <t>МП «Ремонт и содержание  автомобильных дорог Мокроусского муниципального образования»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</si>
  <si>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</si>
  <si>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</si>
  <si>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</si>
  <si>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</si>
  <si>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</si>
  <si>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</si>
  <si>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</si>
  <si>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</si>
  <si>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</si>
  <si>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в р.п.Мокроус»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</si>
  <si>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</si>
  <si>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</si>
  <si>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</si>
  <si>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</si>
  <si>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</si>
  <si>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</si>
  <si>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</si>
  <si>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</si>
  <si>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</si>
  <si>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</si>
  <si>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</si>
  <si>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</si>
  <si>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</si>
  <si>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</si>
  <si>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</si>
  <si>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</si>
  <si>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</si>
  <si>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Благоустройство</t>
  </si>
  <si>
    <t>03</t>
  </si>
  <si>
    <t>МП  «Энергосбережение Мокроусского муниципального образования»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</si>
  <si>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</si>
  <si>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</si>
  <si>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</si>
  <si>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</si>
  <si>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</si>
  <si>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</si>
  <si>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</si>
  <si>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</si>
  <si>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</si>
  <si>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</si>
  <si>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</si>
  <si>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</si>
  <si>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</si>
  <si>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</si>
  <si>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</si>
  <si>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</si>
  <si>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</si>
  <si>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</si>
  <si>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</si>
  <si>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</si>
  <si>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</si>
  <si>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</si>
  <si>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</si>
  <si>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</si>
  <si>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 xml:space="preserve">Итого </t>
  </si>
  <si>
    <t xml:space="preserve">Саратовской области от   .12.2023 г. № </t>
  </si>
  <si>
    <t xml:space="preserve">Распределение на 2024 год и плановый период 2025 и 2026 годов бюджетных ассигнований по разделам, подразделам, целевым статьям и видам расходов  классификации расходов  бюджета Мокроусского муниципального образования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</si>
</sst>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₽_-;\-* #,##0.00\ _₽_-;_-* \-??\ _₽_-;_-@_-"/>
    <numFmt numFmtId="166" formatCode="0.0"/>
  </numFmts>
  <fonts count="15" x14ac:knownFonts="1"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rgb="FF81D41A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2" fillId="0" borderId="0" applyBorder="0" applyProtection="0"/>
  </cellStyleXfs>
  <cellXfs count="84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distributed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6" fillId="2" borderId="4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wrapText="1"/>
    </xf>
    <xf numFmtId="49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wrapText="1"/>
    </xf>
    <xf numFmtId="4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49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4" xfId="0" applyFont="1" applyBorder="1" applyAlignment="1">
      <alignment wrapText="1"/>
    </xf>
    <xf numFmtId="0" fontId="11" fillId="3" borderId="4" xfId="0" applyFont="1" applyFill="1" applyBorder="1" applyAlignment="1">
      <alignment horizontal="justify" wrapText="1"/>
    </xf>
    <xf numFmtId="49" fontId="11" fillId="3" borderId="4" xfId="1" applyNumberFormat="1" applyFont="1" applyFill="1" applyBorder="1" applyAlignment="1" applyProtection="1">
      <alignment horizontal="center"/>
    </xf>
    <xf numFmtId="49" fontId="11" fillId="3" borderId="4" xfId="0" applyNumberFormat="1" applyFont="1" applyFill="1" applyBorder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/>
    </xf>
    <xf numFmtId="166" fontId="11" fillId="3" borderId="4" xfId="0" applyNumberFormat="1" applyFont="1" applyFill="1" applyBorder="1" applyAlignment="1" applyProtection="1">
      <alignment horizontal="center"/>
    </xf>
    <xf numFmtId="0" fontId="13" fillId="0" borderId="4" xfId="0" applyFont="1" applyBorder="1" applyAlignment="1">
      <alignment horizontal="justify" wrapText="1"/>
    </xf>
    <xf numFmtId="49" fontId="13" fillId="0" borderId="4" xfId="1" applyNumberFormat="1" applyFont="1" applyBorder="1" applyAlignment="1" applyProtection="1">
      <alignment horizontal="center"/>
    </xf>
    <xf numFmtId="49" fontId="13" fillId="0" borderId="4" xfId="0" applyNumberFormat="1" applyFont="1" applyBorder="1" applyAlignment="1" applyProtection="1">
      <alignment horizontal="center"/>
    </xf>
    <xf numFmtId="0" fontId="13" fillId="0" borderId="4" xfId="0" applyFont="1" applyBorder="1" applyAlignment="1" applyProtection="1">
      <alignment horizontal="center"/>
    </xf>
    <xf numFmtId="166" fontId="13" fillId="0" borderId="4" xfId="0" applyNumberFormat="1" applyFont="1" applyBorder="1" applyAlignment="1" applyProtection="1">
      <alignment horizontal="center"/>
    </xf>
    <xf numFmtId="0" fontId="14" fillId="0" borderId="4" xfId="0" applyFont="1" applyBorder="1" applyAlignment="1">
      <alignment horizontal="justify" wrapText="1"/>
    </xf>
    <xf numFmtId="49" fontId="14" fillId="0" borderId="4" xfId="1" applyNumberFormat="1" applyFont="1" applyBorder="1" applyAlignment="1" applyProtection="1">
      <alignment horizontal="center"/>
    </xf>
    <xf numFmtId="49" fontId="14" fillId="0" borderId="4" xfId="0" applyNumberFormat="1" applyFont="1" applyBorder="1" applyAlignment="1" applyProtection="1">
      <alignment horizontal="center"/>
    </xf>
    <xf numFmtId="0" fontId="14" fillId="0" borderId="4" xfId="0" applyFont="1" applyBorder="1" applyAlignment="1" applyProtection="1">
      <alignment horizontal="center"/>
    </xf>
    <xf numFmtId="166" fontId="14" fillId="0" borderId="4" xfId="0" applyNumberFormat="1" applyFont="1" applyBorder="1" applyAlignment="1" applyProtection="1">
      <alignment horizontal="center"/>
    </xf>
    <xf numFmtId="0" fontId="6" fillId="4" borderId="4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49" fontId="7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wrapText="1"/>
    </xf>
    <xf numFmtId="49" fontId="8" fillId="4" borderId="4" xfId="0" applyNumberFormat="1" applyFont="1" applyFill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justify" vertical="top" wrapText="1"/>
    </xf>
    <xf numFmtId="49" fontId="7" fillId="3" borderId="4" xfId="0" applyNumberFormat="1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166" fontId="7" fillId="3" borderId="4" xfId="0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6" fontId="7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6" fontId="6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6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justify" vertical="top" wrapText="1"/>
    </xf>
    <xf numFmtId="0" fontId="6" fillId="5" borderId="4" xfId="0" applyFont="1" applyFill="1" applyBorder="1" applyAlignment="1">
      <alignment wrapText="1"/>
    </xf>
    <xf numFmtId="0" fontId="8" fillId="5" borderId="4" xfId="0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7"/>
  <sheetViews>
    <sheetView tabSelected="1" view="pageBreakPreview" topLeftCell="A90" zoomScale="90" zoomScaleNormal="80" zoomScalePageLayoutView="90" workbookViewId="0">
      <selection activeCell="F22" sqref="F22"/>
    </sheetView>
  </sheetViews>
  <sheetFormatPr defaultColWidth="8.7109375" defaultRowHeight="15" x14ac:dyDescent="0.25"/>
  <cols>
    <col min="1" max="1" width="48.140625" customWidth="1"/>
    <col min="2" max="2" width="7.7109375" customWidth="1"/>
    <col min="4" max="4" width="18.42578125" customWidth="1"/>
    <col min="5" max="5" width="7.5703125" customWidth="1"/>
    <col min="6" max="6" width="12" customWidth="1"/>
    <col min="7" max="7" width="11.28515625" customWidth="1"/>
    <col min="8" max="8" width="11.5703125" customWidth="1"/>
    <col min="1024" max="1024" width="11.5703125" customWidth="1"/>
  </cols>
  <sheetData>
    <row r="1" spans="1:8" ht="15" customHeight="1" x14ac:dyDescent="0.25">
      <c r="A1" s="1"/>
      <c r="B1" s="1"/>
      <c r="C1" s="77" t="s">
        <v>0</v>
      </c>
      <c r="D1" s="77"/>
      <c r="E1" s="77"/>
      <c r="F1" s="77"/>
      <c r="G1" s="77"/>
      <c r="H1" s="77"/>
    </row>
    <row r="2" spans="1:8" ht="15" customHeight="1" x14ac:dyDescent="0.25">
      <c r="A2" s="1"/>
      <c r="B2" s="1"/>
      <c r="C2" s="77" t="s">
        <v>1</v>
      </c>
      <c r="D2" s="77"/>
      <c r="E2" s="77"/>
      <c r="F2" s="77"/>
      <c r="G2" s="77"/>
      <c r="H2" s="77"/>
    </row>
    <row r="3" spans="1:8" ht="18.2" customHeight="1" x14ac:dyDescent="0.25">
      <c r="A3" s="1"/>
      <c r="B3" s="1"/>
      <c r="C3" s="77" t="s">
        <v>2</v>
      </c>
      <c r="D3" s="77"/>
      <c r="E3" s="77"/>
      <c r="F3" s="77"/>
      <c r="G3" s="77"/>
      <c r="H3" s="77"/>
    </row>
    <row r="4" spans="1:8" ht="15" customHeight="1" x14ac:dyDescent="0.25">
      <c r="A4" s="2"/>
      <c r="B4" s="2"/>
      <c r="C4" s="77" t="s">
        <v>113</v>
      </c>
      <c r="D4" s="77"/>
      <c r="E4" s="77"/>
      <c r="F4" s="77"/>
      <c r="G4" s="77"/>
      <c r="H4" s="77"/>
    </row>
    <row r="5" spans="1:8" ht="32.25" customHeight="1" x14ac:dyDescent="0.25">
      <c r="A5" s="78" t="s">
        <v>114</v>
      </c>
      <c r="B5" s="78"/>
      <c r="C5" s="78"/>
      <c r="D5" s="78"/>
      <c r="E5" s="78"/>
      <c r="F5" s="78"/>
      <c r="G5" s="78"/>
      <c r="H5" s="78"/>
    </row>
    <row r="6" spans="1:8" ht="17.45" customHeight="1" x14ac:dyDescent="0.25">
      <c r="A6" s="2"/>
      <c r="B6" s="2"/>
      <c r="C6" s="2"/>
      <c r="D6" s="2"/>
      <c r="E6" s="2"/>
      <c r="F6" s="2"/>
      <c r="G6" s="2"/>
      <c r="H6" s="2"/>
    </row>
    <row r="7" spans="1:8" ht="15.75" customHeight="1" x14ac:dyDescent="0.25">
      <c r="A7" s="3" t="s">
        <v>3</v>
      </c>
      <c r="B7" s="4"/>
      <c r="C7" s="4"/>
      <c r="D7" s="79" t="s">
        <v>4</v>
      </c>
      <c r="E7" s="79"/>
      <c r="F7" s="79"/>
      <c r="G7" s="79"/>
      <c r="H7" s="79"/>
    </row>
    <row r="8" spans="1:8" ht="15.75" customHeight="1" x14ac:dyDescent="0.25">
      <c r="A8" s="80" t="s">
        <v>5</v>
      </c>
      <c r="B8" s="81" t="s">
        <v>6</v>
      </c>
      <c r="C8" s="82" t="s">
        <v>7</v>
      </c>
      <c r="D8" s="80" t="s">
        <v>8</v>
      </c>
      <c r="E8" s="80" t="s">
        <v>9</v>
      </c>
      <c r="F8" s="83" t="s">
        <v>10</v>
      </c>
      <c r="G8" s="83"/>
      <c r="H8" s="83"/>
    </row>
    <row r="9" spans="1:8" ht="30.75" customHeight="1" x14ac:dyDescent="0.25">
      <c r="A9" s="80"/>
      <c r="B9" s="81"/>
      <c r="C9" s="82"/>
      <c r="D9" s="80"/>
      <c r="E9" s="80"/>
      <c r="F9" s="7">
        <v>2024</v>
      </c>
      <c r="G9" s="5">
        <v>2025</v>
      </c>
      <c r="H9" s="6">
        <v>2026</v>
      </c>
    </row>
    <row r="10" spans="1:8" ht="18.75" x14ac:dyDescent="0.3">
      <c r="A10" s="8" t="s">
        <v>11</v>
      </c>
      <c r="B10" s="9" t="s">
        <v>12</v>
      </c>
      <c r="C10" s="9"/>
      <c r="D10" s="10"/>
      <c r="E10" s="10"/>
      <c r="F10" s="11">
        <f>SUM(F11+F35+F39+F43)</f>
        <v>9311</v>
      </c>
      <c r="G10" s="11">
        <f>SUM(G11+G35+G39+G43)</f>
        <v>9311</v>
      </c>
      <c r="H10" s="11">
        <f>SUM(H11+H35+H39+H43)</f>
        <v>9411</v>
      </c>
    </row>
    <row r="11" spans="1:8" ht="117" x14ac:dyDescent="0.35">
      <c r="A11" s="12" t="s">
        <v>13</v>
      </c>
      <c r="B11" s="13" t="s">
        <v>12</v>
      </c>
      <c r="C11" s="13" t="s">
        <v>14</v>
      </c>
      <c r="D11" s="14"/>
      <c r="E11" s="14"/>
      <c r="F11" s="15">
        <f>SUM(F13)</f>
        <v>9073</v>
      </c>
      <c r="G11" s="15">
        <f>SUM(G13)</f>
        <v>9073</v>
      </c>
      <c r="H11" s="15">
        <f>SUM(H13)</f>
        <v>9173</v>
      </c>
    </row>
    <row r="12" spans="1:8" ht="39" x14ac:dyDescent="0.35">
      <c r="A12" s="16" t="s">
        <v>15</v>
      </c>
      <c r="B12" s="17" t="s">
        <v>12</v>
      </c>
      <c r="C12" s="17" t="s">
        <v>14</v>
      </c>
      <c r="D12" s="18" t="s">
        <v>16</v>
      </c>
      <c r="E12" s="18"/>
      <c r="F12" s="19">
        <f>SUM(F13)</f>
        <v>9073</v>
      </c>
      <c r="G12" s="19">
        <f>G13</f>
        <v>9073</v>
      </c>
      <c r="H12" s="19">
        <f>H13</f>
        <v>9173</v>
      </c>
    </row>
    <row r="13" spans="1:8" ht="37.5" x14ac:dyDescent="0.3">
      <c r="A13" s="20" t="s">
        <v>17</v>
      </c>
      <c r="B13" s="21" t="s">
        <v>12</v>
      </c>
      <c r="C13" s="21" t="s">
        <v>14</v>
      </c>
      <c r="D13" s="22" t="s">
        <v>18</v>
      </c>
      <c r="E13" s="22"/>
      <c r="F13" s="23">
        <f>SUM(F14+F17+F22+F25)</f>
        <v>9073</v>
      </c>
      <c r="G13" s="23">
        <f>SUM(G14+G17+G22+G25)</f>
        <v>9073</v>
      </c>
      <c r="H13" s="23">
        <f>SUM(H14+H17+H22+H25)</f>
        <v>9173</v>
      </c>
    </row>
    <row r="14" spans="1:8" ht="93.75" x14ac:dyDescent="0.3">
      <c r="A14" s="24" t="s">
        <v>19</v>
      </c>
      <c r="B14" s="25" t="s">
        <v>12</v>
      </c>
      <c r="C14" s="25" t="s">
        <v>14</v>
      </c>
      <c r="D14" s="26" t="s">
        <v>20</v>
      </c>
      <c r="E14" s="26"/>
      <c r="F14" s="27">
        <f>F15</f>
        <v>1953</v>
      </c>
      <c r="G14" s="27">
        <f>G15</f>
        <v>1953</v>
      </c>
      <c r="H14" s="27">
        <f>H15</f>
        <v>1953</v>
      </c>
    </row>
    <row r="15" spans="1:8" ht="110.25" customHeight="1" x14ac:dyDescent="0.3">
      <c r="A15" s="20" t="s">
        <v>21</v>
      </c>
      <c r="B15" s="21" t="s">
        <v>12</v>
      </c>
      <c r="C15" s="21" t="s">
        <v>14</v>
      </c>
      <c r="D15" s="22" t="s">
        <v>20</v>
      </c>
      <c r="E15" s="22">
        <v>100</v>
      </c>
      <c r="F15" s="23">
        <f>SUM(F16)</f>
        <v>1953</v>
      </c>
      <c r="G15" s="23">
        <f>G16</f>
        <v>1953</v>
      </c>
      <c r="H15" s="23">
        <f>H16</f>
        <v>1953</v>
      </c>
    </row>
    <row r="16" spans="1:8" ht="56.25" x14ac:dyDescent="0.3">
      <c r="A16" s="20" t="s">
        <v>22</v>
      </c>
      <c r="B16" s="21" t="s">
        <v>12</v>
      </c>
      <c r="C16" s="21" t="s">
        <v>14</v>
      </c>
      <c r="D16" s="22" t="s">
        <v>20</v>
      </c>
      <c r="E16" s="22">
        <v>120</v>
      </c>
      <c r="F16" s="23">
        <v>1953</v>
      </c>
      <c r="G16" s="23">
        <v>1953</v>
      </c>
      <c r="H16" s="23">
        <v>1953</v>
      </c>
    </row>
    <row r="17" spans="1:8" ht="47.25" customHeight="1" x14ac:dyDescent="0.3">
      <c r="A17" s="24" t="s">
        <v>23</v>
      </c>
      <c r="B17" s="25" t="s">
        <v>12</v>
      </c>
      <c r="C17" s="25" t="s">
        <v>14</v>
      </c>
      <c r="D17" s="26" t="s">
        <v>24</v>
      </c>
      <c r="E17" s="26"/>
      <c r="F17" s="28">
        <f>SUM(F18,F20)</f>
        <v>7076</v>
      </c>
      <c r="G17" s="27">
        <f>SUM(G18+G20)</f>
        <v>7076</v>
      </c>
      <c r="H17" s="27">
        <f>SUM(H18+H20)</f>
        <v>7176</v>
      </c>
    </row>
    <row r="18" spans="1:8" ht="131.25" x14ac:dyDescent="0.3">
      <c r="A18" s="20" t="s">
        <v>21</v>
      </c>
      <c r="B18" s="21" t="s">
        <v>12</v>
      </c>
      <c r="C18" s="21" t="s">
        <v>14</v>
      </c>
      <c r="D18" s="22" t="s">
        <v>24</v>
      </c>
      <c r="E18" s="22">
        <v>100</v>
      </c>
      <c r="F18" s="23">
        <f>SUM(F19)</f>
        <v>5900</v>
      </c>
      <c r="G18" s="23">
        <f>SUM(G19)</f>
        <v>5900</v>
      </c>
      <c r="H18" s="23">
        <f>SUM(H19)</f>
        <v>5900</v>
      </c>
    </row>
    <row r="19" spans="1:8" ht="56.25" x14ac:dyDescent="0.3">
      <c r="A19" s="20" t="s">
        <v>25</v>
      </c>
      <c r="B19" s="21" t="s">
        <v>12</v>
      </c>
      <c r="C19" s="21" t="s">
        <v>14</v>
      </c>
      <c r="D19" s="22" t="s">
        <v>24</v>
      </c>
      <c r="E19" s="22">
        <v>120</v>
      </c>
      <c r="F19" s="23">
        <v>5900</v>
      </c>
      <c r="G19" s="23">
        <v>5900</v>
      </c>
      <c r="H19" s="23">
        <v>5900</v>
      </c>
    </row>
    <row r="20" spans="1:8" ht="56.25" x14ac:dyDescent="0.3">
      <c r="A20" s="20" t="s">
        <v>26</v>
      </c>
      <c r="B20" s="21" t="s">
        <v>12</v>
      </c>
      <c r="C20" s="21" t="s">
        <v>14</v>
      </c>
      <c r="D20" s="22" t="s">
        <v>24</v>
      </c>
      <c r="E20" s="22">
        <v>200</v>
      </c>
      <c r="F20" s="23">
        <f>F21</f>
        <v>1176</v>
      </c>
      <c r="G20" s="23">
        <f>SUM(G21)</f>
        <v>1176</v>
      </c>
      <c r="H20" s="23">
        <f>SUM(H21)</f>
        <v>1276</v>
      </c>
    </row>
    <row r="21" spans="1:8" ht="56.25" x14ac:dyDescent="0.3">
      <c r="A21" s="29" t="s">
        <v>27</v>
      </c>
      <c r="B21" s="21" t="s">
        <v>12</v>
      </c>
      <c r="C21" s="21" t="s">
        <v>14</v>
      </c>
      <c r="D21" s="22" t="s">
        <v>24</v>
      </c>
      <c r="E21" s="22">
        <v>240</v>
      </c>
      <c r="F21" s="23">
        <v>1176</v>
      </c>
      <c r="G21" s="23">
        <v>1176</v>
      </c>
      <c r="H21" s="23">
        <v>1276</v>
      </c>
    </row>
    <row r="22" spans="1:8" ht="131.25" x14ac:dyDescent="0.3">
      <c r="A22" s="24" t="s">
        <v>28</v>
      </c>
      <c r="B22" s="25" t="s">
        <v>12</v>
      </c>
      <c r="C22" s="25" t="s">
        <v>14</v>
      </c>
      <c r="D22" s="26" t="s">
        <v>29</v>
      </c>
      <c r="E22" s="26"/>
      <c r="F22" s="27">
        <f>SUM(F24)</f>
        <v>40</v>
      </c>
      <c r="G22" s="27">
        <f>SUM(G24)</f>
        <v>40</v>
      </c>
      <c r="H22" s="27">
        <f>SUM(H24)</f>
        <v>40</v>
      </c>
    </row>
    <row r="23" spans="1:8" ht="18.75" customHeight="1" x14ac:dyDescent="0.3">
      <c r="A23" s="20" t="s">
        <v>30</v>
      </c>
      <c r="B23" s="21" t="s">
        <v>12</v>
      </c>
      <c r="C23" s="21" t="s">
        <v>14</v>
      </c>
      <c r="D23" s="22" t="s">
        <v>29</v>
      </c>
      <c r="E23" s="22">
        <v>800</v>
      </c>
      <c r="F23" s="23">
        <f>SUM(F24)</f>
        <v>40</v>
      </c>
      <c r="G23" s="23">
        <f>SUM(G24)</f>
        <v>40</v>
      </c>
      <c r="H23" s="23">
        <f>SUM(H24)</f>
        <v>40</v>
      </c>
    </row>
    <row r="24" spans="1:8" ht="37.5" x14ac:dyDescent="0.3">
      <c r="A24" s="20" t="s">
        <v>31</v>
      </c>
      <c r="B24" s="21" t="s">
        <v>12</v>
      </c>
      <c r="C24" s="21" t="s">
        <v>14</v>
      </c>
      <c r="D24" s="22" t="s">
        <v>29</v>
      </c>
      <c r="E24" s="22">
        <v>850</v>
      </c>
      <c r="F24" s="23">
        <v>40</v>
      </c>
      <c r="G24" s="23">
        <v>40</v>
      </c>
      <c r="H24" s="23">
        <v>40</v>
      </c>
    </row>
    <row r="25" spans="1:8" ht="112.5" x14ac:dyDescent="0.3">
      <c r="A25" s="24" t="s">
        <v>32</v>
      </c>
      <c r="B25" s="30" t="s">
        <v>12</v>
      </c>
      <c r="C25" s="30" t="s">
        <v>14</v>
      </c>
      <c r="D25" s="31" t="s">
        <v>33</v>
      </c>
      <c r="E25" s="31"/>
      <c r="F25" s="28">
        <f>SUM(F26)</f>
        <v>4</v>
      </c>
      <c r="G25" s="28">
        <f>SUM(G27)</f>
        <v>4</v>
      </c>
      <c r="H25" s="28">
        <f>SUM(H27)</f>
        <v>4</v>
      </c>
    </row>
    <row r="26" spans="1:8" ht="18.75" customHeight="1" x14ac:dyDescent="0.3">
      <c r="A26" s="20" t="s">
        <v>30</v>
      </c>
      <c r="B26" s="21" t="s">
        <v>12</v>
      </c>
      <c r="C26" s="21" t="s">
        <v>14</v>
      </c>
      <c r="D26" s="32" t="s">
        <v>33</v>
      </c>
      <c r="E26" s="22">
        <v>800</v>
      </c>
      <c r="F26" s="23">
        <f>SUM(F27)</f>
        <v>4</v>
      </c>
      <c r="G26" s="23">
        <f>SUM(G27)</f>
        <v>4</v>
      </c>
      <c r="H26" s="23">
        <f>SUM(H27)</f>
        <v>4</v>
      </c>
    </row>
    <row r="27" spans="1:8" ht="37.5" x14ac:dyDescent="0.3">
      <c r="A27" s="20" t="s">
        <v>31</v>
      </c>
      <c r="B27" s="21" t="s">
        <v>12</v>
      </c>
      <c r="C27" s="21" t="s">
        <v>14</v>
      </c>
      <c r="D27" s="32" t="s">
        <v>33</v>
      </c>
      <c r="E27" s="22">
        <v>850</v>
      </c>
      <c r="F27" s="23">
        <v>4</v>
      </c>
      <c r="G27" s="23">
        <v>4</v>
      </c>
      <c r="H27" s="23">
        <v>4</v>
      </c>
    </row>
    <row r="28" spans="1:8" ht="19.5" x14ac:dyDescent="0.35">
      <c r="A28" s="12" t="s">
        <v>34</v>
      </c>
      <c r="B28" s="13" t="s">
        <v>12</v>
      </c>
      <c r="C28" s="13">
        <v>11</v>
      </c>
      <c r="D28" s="14"/>
      <c r="E28" s="14"/>
      <c r="F28" s="15">
        <f>SUM(F42)</f>
        <v>180</v>
      </c>
      <c r="G28" s="15">
        <f>SUM(G29)</f>
        <v>180</v>
      </c>
      <c r="H28" s="15">
        <f>SUM(H29)</f>
        <v>180</v>
      </c>
    </row>
    <row r="29" spans="1:8" ht="32.25" customHeight="1" x14ac:dyDescent="0.35">
      <c r="A29" s="16" t="s">
        <v>35</v>
      </c>
      <c r="B29" s="17" t="s">
        <v>12</v>
      </c>
      <c r="C29" s="17">
        <v>11</v>
      </c>
      <c r="D29" s="18" t="s">
        <v>36</v>
      </c>
      <c r="E29" s="18"/>
      <c r="F29" s="19">
        <f>SUM(F42)</f>
        <v>180</v>
      </c>
      <c r="G29" s="19">
        <f>SUM(G42)</f>
        <v>180</v>
      </c>
      <c r="H29" s="19">
        <f>SUM(H42)</f>
        <v>180</v>
      </c>
    </row>
    <row r="30" spans="1:8" ht="18.75" hidden="1" x14ac:dyDescent="0.3">
      <c r="A30" s="20" t="s">
        <v>37</v>
      </c>
      <c r="B30" s="21" t="s">
        <v>12</v>
      </c>
      <c r="C30" s="21" t="s">
        <v>14</v>
      </c>
      <c r="D30" s="22" t="s">
        <v>36</v>
      </c>
      <c r="E30" s="22"/>
      <c r="F30" s="23">
        <f t="shared" ref="F30:H33" si="0">SUM(F31)</f>
        <v>0</v>
      </c>
      <c r="G30" s="23">
        <f t="shared" si="0"/>
        <v>0</v>
      </c>
      <c r="H30" s="23">
        <f t="shared" si="0"/>
        <v>0</v>
      </c>
    </row>
    <row r="31" spans="1:8" ht="37.5" hidden="1" x14ac:dyDescent="0.3">
      <c r="A31" s="20" t="s">
        <v>38</v>
      </c>
      <c r="B31" s="21" t="s">
        <v>12</v>
      </c>
      <c r="C31" s="21" t="s">
        <v>14</v>
      </c>
      <c r="D31" s="22" t="s">
        <v>36</v>
      </c>
      <c r="E31" s="22"/>
      <c r="F31" s="23">
        <f t="shared" si="0"/>
        <v>0</v>
      </c>
      <c r="G31" s="23">
        <f t="shared" si="0"/>
        <v>0</v>
      </c>
      <c r="H31" s="23">
        <f t="shared" si="0"/>
        <v>0</v>
      </c>
    </row>
    <row r="32" spans="1:8" ht="18.75" hidden="1" x14ac:dyDescent="0.3">
      <c r="A32" s="20" t="s">
        <v>30</v>
      </c>
      <c r="B32" s="21" t="s">
        <v>12</v>
      </c>
      <c r="C32" s="21" t="s">
        <v>14</v>
      </c>
      <c r="D32" s="22" t="s">
        <v>36</v>
      </c>
      <c r="E32" s="22"/>
      <c r="F32" s="23">
        <f t="shared" si="0"/>
        <v>0</v>
      </c>
      <c r="G32" s="23">
        <f t="shared" si="0"/>
        <v>0</v>
      </c>
      <c r="H32" s="23">
        <f t="shared" si="0"/>
        <v>0</v>
      </c>
    </row>
    <row r="33" spans="1:8" ht="18.75" hidden="1" x14ac:dyDescent="0.3">
      <c r="A33" s="20" t="s">
        <v>39</v>
      </c>
      <c r="B33" s="21" t="s">
        <v>12</v>
      </c>
      <c r="C33" s="21" t="s">
        <v>14</v>
      </c>
      <c r="D33" s="22" t="s">
        <v>36</v>
      </c>
      <c r="E33" s="22">
        <v>100</v>
      </c>
      <c r="F33" s="23">
        <f t="shared" si="0"/>
        <v>0</v>
      </c>
      <c r="G33" s="23">
        <f t="shared" si="0"/>
        <v>0</v>
      </c>
      <c r="H33" s="23">
        <f t="shared" si="0"/>
        <v>0</v>
      </c>
    </row>
    <row r="34" spans="1:8" ht="18.75" hidden="1" x14ac:dyDescent="0.3">
      <c r="A34" s="33" t="s">
        <v>34</v>
      </c>
      <c r="B34" s="21" t="s">
        <v>12</v>
      </c>
      <c r="C34" s="21" t="s">
        <v>14</v>
      </c>
      <c r="D34" s="22" t="s">
        <v>36</v>
      </c>
      <c r="E34" s="22">
        <v>120</v>
      </c>
      <c r="F34" s="23">
        <v>0</v>
      </c>
      <c r="G34" s="23">
        <v>0</v>
      </c>
      <c r="H34" s="23">
        <v>0</v>
      </c>
    </row>
    <row r="35" spans="1:8" ht="37.5" hidden="1" x14ac:dyDescent="0.3">
      <c r="A35" s="20" t="s">
        <v>35</v>
      </c>
      <c r="B35" s="22" t="s">
        <v>12</v>
      </c>
      <c r="C35" s="21" t="s">
        <v>40</v>
      </c>
      <c r="D35" s="22" t="s">
        <v>36</v>
      </c>
      <c r="E35" s="22"/>
      <c r="F35" s="23">
        <f t="shared" ref="F35:H37" si="1">SUM(F36)</f>
        <v>0</v>
      </c>
      <c r="G35" s="23">
        <f t="shared" si="1"/>
        <v>0</v>
      </c>
      <c r="H35" s="23">
        <f t="shared" si="1"/>
        <v>0</v>
      </c>
    </row>
    <row r="36" spans="1:8" ht="18.75" hidden="1" x14ac:dyDescent="0.3">
      <c r="A36" s="20" t="s">
        <v>37</v>
      </c>
      <c r="B36" s="22" t="s">
        <v>12</v>
      </c>
      <c r="C36" s="21" t="s">
        <v>40</v>
      </c>
      <c r="D36" s="22" t="s">
        <v>36</v>
      </c>
      <c r="E36" s="22"/>
      <c r="F36" s="23">
        <f t="shared" si="1"/>
        <v>0</v>
      </c>
      <c r="G36" s="23">
        <f t="shared" si="1"/>
        <v>0</v>
      </c>
      <c r="H36" s="23">
        <f t="shared" si="1"/>
        <v>0</v>
      </c>
    </row>
    <row r="37" spans="1:8" ht="37.5" hidden="1" x14ac:dyDescent="0.3">
      <c r="A37" s="20" t="s">
        <v>38</v>
      </c>
      <c r="B37" s="22" t="s">
        <v>12</v>
      </c>
      <c r="C37" s="21" t="s">
        <v>40</v>
      </c>
      <c r="D37" s="22" t="s">
        <v>36</v>
      </c>
      <c r="E37" s="22">
        <v>800</v>
      </c>
      <c r="F37" s="23">
        <f t="shared" si="1"/>
        <v>0</v>
      </c>
      <c r="G37" s="23">
        <f t="shared" si="1"/>
        <v>0</v>
      </c>
      <c r="H37" s="23">
        <f t="shared" si="1"/>
        <v>0</v>
      </c>
    </row>
    <row r="38" spans="1:8" ht="18.75" hidden="1" x14ac:dyDescent="0.3">
      <c r="A38" s="20" t="s">
        <v>30</v>
      </c>
      <c r="B38" s="22" t="s">
        <v>12</v>
      </c>
      <c r="C38" s="21" t="s">
        <v>40</v>
      </c>
      <c r="D38" s="22" t="s">
        <v>36</v>
      </c>
      <c r="E38" s="22">
        <v>880</v>
      </c>
      <c r="F38" s="23">
        <v>0</v>
      </c>
      <c r="G38" s="23">
        <v>0</v>
      </c>
      <c r="H38" s="23">
        <v>0</v>
      </c>
    </row>
    <row r="39" spans="1:8" ht="18.75" x14ac:dyDescent="0.3">
      <c r="A39" s="24" t="s">
        <v>37</v>
      </c>
      <c r="B39" s="25" t="s">
        <v>12</v>
      </c>
      <c r="C39" s="25">
        <v>11</v>
      </c>
      <c r="D39" s="26" t="s">
        <v>41</v>
      </c>
      <c r="E39" s="26"/>
      <c r="F39" s="27">
        <f>SUM(F42)</f>
        <v>180</v>
      </c>
      <c r="G39" s="27">
        <f>SUM(G42)</f>
        <v>180</v>
      </c>
      <c r="H39" s="27">
        <f>SUM(H42)</f>
        <v>180</v>
      </c>
    </row>
    <row r="40" spans="1:8" ht="37.5" x14ac:dyDescent="0.3">
      <c r="A40" s="20" t="s">
        <v>42</v>
      </c>
      <c r="B40" s="21" t="s">
        <v>12</v>
      </c>
      <c r="C40" s="21">
        <v>11</v>
      </c>
      <c r="D40" s="22" t="s">
        <v>43</v>
      </c>
      <c r="E40" s="22"/>
      <c r="F40" s="23">
        <f>SUM(F42)</f>
        <v>180</v>
      </c>
      <c r="G40" s="23">
        <f>SUM(G42)</f>
        <v>180</v>
      </c>
      <c r="H40" s="23">
        <f>SUM(H42)</f>
        <v>180</v>
      </c>
    </row>
    <row r="41" spans="1:8" ht="18.75" x14ac:dyDescent="0.3">
      <c r="A41" s="20" t="s">
        <v>30</v>
      </c>
      <c r="B41" s="21" t="s">
        <v>12</v>
      </c>
      <c r="C41" s="21">
        <v>11</v>
      </c>
      <c r="D41" s="22" t="s">
        <v>43</v>
      </c>
      <c r="E41" s="22">
        <v>800</v>
      </c>
      <c r="F41" s="23">
        <f>SUM(F42)</f>
        <v>180</v>
      </c>
      <c r="G41" s="23">
        <f>SUM(G42)</f>
        <v>180</v>
      </c>
      <c r="H41" s="23">
        <f>SUM(H42)</f>
        <v>180</v>
      </c>
    </row>
    <row r="42" spans="1:8" ht="18.75" x14ac:dyDescent="0.3">
      <c r="A42" s="20" t="s">
        <v>39</v>
      </c>
      <c r="B42" s="21" t="s">
        <v>12</v>
      </c>
      <c r="C42" s="21">
        <v>11</v>
      </c>
      <c r="D42" s="22" t="s">
        <v>43</v>
      </c>
      <c r="E42" s="22">
        <v>870</v>
      </c>
      <c r="F42" s="23">
        <v>180</v>
      </c>
      <c r="G42" s="23">
        <v>180</v>
      </c>
      <c r="H42" s="23">
        <v>180</v>
      </c>
    </row>
    <row r="43" spans="1:8" ht="39" x14ac:dyDescent="0.35">
      <c r="A43" s="34" t="s">
        <v>44</v>
      </c>
      <c r="B43" s="35" t="s">
        <v>12</v>
      </c>
      <c r="C43" s="36" t="s">
        <v>45</v>
      </c>
      <c r="D43" s="37"/>
      <c r="E43" s="37"/>
      <c r="F43" s="38">
        <f>SUM(F44+F48)</f>
        <v>58</v>
      </c>
      <c r="G43" s="38">
        <f>SUM(G44+G48)</f>
        <v>58</v>
      </c>
      <c r="H43" s="38">
        <f>SUM(H44+H48)</f>
        <v>58</v>
      </c>
    </row>
    <row r="44" spans="1:8" ht="56.25" x14ac:dyDescent="0.3">
      <c r="A44" s="39" t="s">
        <v>46</v>
      </c>
      <c r="B44" s="40" t="s">
        <v>12</v>
      </c>
      <c r="C44" s="41" t="s">
        <v>45</v>
      </c>
      <c r="D44" s="42" t="s">
        <v>47</v>
      </c>
      <c r="E44" s="42"/>
      <c r="F44" s="43">
        <f>SUM(F47)</f>
        <v>50</v>
      </c>
      <c r="G44" s="43">
        <f>SUM(G47)</f>
        <v>50</v>
      </c>
      <c r="H44" s="43">
        <f>SUM(H47)</f>
        <v>50</v>
      </c>
    </row>
    <row r="45" spans="1:8" ht="75" x14ac:dyDescent="0.3">
      <c r="A45" s="44" t="s">
        <v>48</v>
      </c>
      <c r="B45" s="45" t="s">
        <v>12</v>
      </c>
      <c r="C45" s="46" t="s">
        <v>45</v>
      </c>
      <c r="D45" s="47" t="s">
        <v>49</v>
      </c>
      <c r="E45" s="47"/>
      <c r="F45" s="48">
        <f>SUM(F47)</f>
        <v>50</v>
      </c>
      <c r="G45" s="48">
        <f>SUM(G47)</f>
        <v>50</v>
      </c>
      <c r="H45" s="48">
        <f>SUM(H47)</f>
        <v>50</v>
      </c>
    </row>
    <row r="46" spans="1:8" ht="56.25" x14ac:dyDescent="0.3">
      <c r="A46" s="44" t="s">
        <v>26</v>
      </c>
      <c r="B46" s="45" t="s">
        <v>12</v>
      </c>
      <c r="C46" s="46" t="s">
        <v>45</v>
      </c>
      <c r="D46" s="47" t="s">
        <v>49</v>
      </c>
      <c r="E46" s="47">
        <v>200</v>
      </c>
      <c r="F46" s="48">
        <f>SUM(F47)</f>
        <v>50</v>
      </c>
      <c r="G46" s="48">
        <f>SUM(G47)</f>
        <v>50</v>
      </c>
      <c r="H46" s="48">
        <f>SUM(H47)</f>
        <v>50</v>
      </c>
    </row>
    <row r="47" spans="1:8" ht="56.25" x14ac:dyDescent="0.3">
      <c r="A47" s="44" t="s">
        <v>27</v>
      </c>
      <c r="B47" s="45" t="s">
        <v>12</v>
      </c>
      <c r="C47" s="46" t="s">
        <v>45</v>
      </c>
      <c r="D47" s="47" t="s">
        <v>49</v>
      </c>
      <c r="E47" s="47">
        <v>240</v>
      </c>
      <c r="F47" s="48">
        <v>50</v>
      </c>
      <c r="G47" s="48">
        <v>50</v>
      </c>
      <c r="H47" s="48">
        <v>50</v>
      </c>
    </row>
    <row r="48" spans="1:8" ht="56.25" x14ac:dyDescent="0.3">
      <c r="A48" s="49" t="s">
        <v>50</v>
      </c>
      <c r="B48" s="30" t="s">
        <v>12</v>
      </c>
      <c r="C48" s="30">
        <v>13</v>
      </c>
      <c r="D48" s="31" t="s">
        <v>51</v>
      </c>
      <c r="E48" s="31"/>
      <c r="F48" s="28">
        <f>SUM(F51)</f>
        <v>8</v>
      </c>
      <c r="G48" s="28">
        <f>SUM(G51)</f>
        <v>8</v>
      </c>
      <c r="H48" s="28">
        <f>SUM(H51)</f>
        <v>8</v>
      </c>
    </row>
    <row r="49" spans="1:8" ht="56.25" x14ac:dyDescent="0.3">
      <c r="A49" s="20" t="s">
        <v>52</v>
      </c>
      <c r="B49" s="21" t="s">
        <v>12</v>
      </c>
      <c r="C49" s="21">
        <v>13</v>
      </c>
      <c r="D49" s="22" t="s">
        <v>53</v>
      </c>
      <c r="E49" s="22"/>
      <c r="F49" s="23">
        <f t="shared" ref="F49:H50" si="2">SUM(F50)</f>
        <v>8</v>
      </c>
      <c r="G49" s="23">
        <f t="shared" si="2"/>
        <v>8</v>
      </c>
      <c r="H49" s="23">
        <f t="shared" si="2"/>
        <v>8</v>
      </c>
    </row>
    <row r="50" spans="1:8" ht="18.75" x14ac:dyDescent="0.3">
      <c r="A50" s="20" t="s">
        <v>30</v>
      </c>
      <c r="B50" s="21" t="s">
        <v>12</v>
      </c>
      <c r="C50" s="21">
        <v>13</v>
      </c>
      <c r="D50" s="22" t="s">
        <v>53</v>
      </c>
      <c r="E50" s="22">
        <v>800</v>
      </c>
      <c r="F50" s="23">
        <f t="shared" si="2"/>
        <v>8</v>
      </c>
      <c r="G50" s="23">
        <f t="shared" si="2"/>
        <v>8</v>
      </c>
      <c r="H50" s="23">
        <f t="shared" si="2"/>
        <v>8</v>
      </c>
    </row>
    <row r="51" spans="1:8" ht="37.5" x14ac:dyDescent="0.3">
      <c r="A51" s="20" t="s">
        <v>31</v>
      </c>
      <c r="B51" s="21" t="s">
        <v>12</v>
      </c>
      <c r="C51" s="21">
        <v>13</v>
      </c>
      <c r="D51" s="22" t="s">
        <v>53</v>
      </c>
      <c r="E51" s="22">
        <v>850</v>
      </c>
      <c r="F51" s="23">
        <v>8</v>
      </c>
      <c r="G51" s="23">
        <v>8</v>
      </c>
      <c r="H51" s="23">
        <v>8</v>
      </c>
    </row>
    <row r="52" spans="1:8" ht="18" customHeight="1" x14ac:dyDescent="0.3">
      <c r="A52" s="8" t="s">
        <v>54</v>
      </c>
      <c r="B52" s="9" t="s">
        <v>14</v>
      </c>
      <c r="C52" s="9"/>
      <c r="D52" s="10"/>
      <c r="E52" s="10"/>
      <c r="F52" s="11">
        <f>SUM(F53)</f>
        <v>2384.6999999999998</v>
      </c>
      <c r="G52" s="11">
        <f>SUM(G53)</f>
        <v>2436.1</v>
      </c>
      <c r="H52" s="11">
        <f>SUM(H53)</f>
        <v>3285.3</v>
      </c>
    </row>
    <row r="53" spans="1:8" ht="34.5" customHeight="1" x14ac:dyDescent="0.35">
      <c r="A53" s="12" t="s">
        <v>55</v>
      </c>
      <c r="B53" s="13" t="s">
        <v>14</v>
      </c>
      <c r="C53" s="13" t="s">
        <v>56</v>
      </c>
      <c r="D53" s="14"/>
      <c r="E53" s="14"/>
      <c r="F53" s="15">
        <f>SUM(F56+F59+F63)</f>
        <v>2384.6999999999998</v>
      </c>
      <c r="G53" s="15">
        <f>SUM(G56+G59+G63)</f>
        <v>2436.1</v>
      </c>
      <c r="H53" s="15">
        <f>SUM(H56+H59+H63)</f>
        <v>3285.3</v>
      </c>
    </row>
    <row r="54" spans="1:8" ht="54.75" customHeight="1" x14ac:dyDescent="0.35">
      <c r="A54" s="50" t="s">
        <v>57</v>
      </c>
      <c r="B54" s="51" t="s">
        <v>14</v>
      </c>
      <c r="C54" s="51" t="s">
        <v>56</v>
      </c>
      <c r="D54" s="52" t="s">
        <v>58</v>
      </c>
      <c r="E54" s="52"/>
      <c r="F54" s="53">
        <f>F56+F59</f>
        <v>2084.6999999999998</v>
      </c>
      <c r="G54" s="53">
        <f>G56+G59</f>
        <v>2136.1</v>
      </c>
      <c r="H54" s="53">
        <f>H56+H59</f>
        <v>2985.3</v>
      </c>
    </row>
    <row r="55" spans="1:8" ht="48.75" customHeight="1" x14ac:dyDescent="0.3">
      <c r="A55" s="49" t="s">
        <v>59</v>
      </c>
      <c r="B55" s="30" t="s">
        <v>14</v>
      </c>
      <c r="C55" s="30" t="s">
        <v>56</v>
      </c>
      <c r="D55" s="31" t="s">
        <v>60</v>
      </c>
      <c r="E55" s="31"/>
      <c r="F55" s="28">
        <f>SUM(F56)</f>
        <v>1175.7</v>
      </c>
      <c r="G55" s="28">
        <f>SUM(G56)</f>
        <v>1244.3</v>
      </c>
      <c r="H55" s="28">
        <f>SUM(H56)</f>
        <v>2985.3</v>
      </c>
    </row>
    <row r="56" spans="1:8" ht="27.75" customHeight="1" x14ac:dyDescent="0.3">
      <c r="A56" s="54" t="s">
        <v>61</v>
      </c>
      <c r="B56" s="55" t="s">
        <v>14</v>
      </c>
      <c r="C56" s="55" t="s">
        <v>56</v>
      </c>
      <c r="D56" s="32" t="s">
        <v>62</v>
      </c>
      <c r="E56" s="32"/>
      <c r="F56" s="56">
        <f>SUM(F58)</f>
        <v>1175.7</v>
      </c>
      <c r="G56" s="56">
        <f>SUM(G58)</f>
        <v>1244.3</v>
      </c>
      <c r="H56" s="56">
        <f>SUM(H58)</f>
        <v>2985.3</v>
      </c>
    </row>
    <row r="57" spans="1:8" ht="37.5" customHeight="1" x14ac:dyDescent="0.3">
      <c r="A57" s="54" t="s">
        <v>63</v>
      </c>
      <c r="B57" s="55" t="s">
        <v>14</v>
      </c>
      <c r="C57" s="55" t="s">
        <v>56</v>
      </c>
      <c r="D57" s="32" t="s">
        <v>62</v>
      </c>
      <c r="E57" s="32">
        <v>200</v>
      </c>
      <c r="F57" s="56">
        <f>SUM(F58)</f>
        <v>1175.7</v>
      </c>
      <c r="G57" s="56">
        <f>SUM(G58)</f>
        <v>1244.3</v>
      </c>
      <c r="H57" s="56">
        <f>SUM(H58)</f>
        <v>2985.3</v>
      </c>
    </row>
    <row r="58" spans="1:8" ht="56.25" x14ac:dyDescent="0.3">
      <c r="A58" s="54" t="s">
        <v>27</v>
      </c>
      <c r="B58" s="55" t="s">
        <v>14</v>
      </c>
      <c r="C58" s="55" t="s">
        <v>56</v>
      </c>
      <c r="D58" s="32" t="s">
        <v>62</v>
      </c>
      <c r="E58" s="32">
        <v>240</v>
      </c>
      <c r="F58" s="56">
        <v>1175.7</v>
      </c>
      <c r="G58" s="56">
        <v>1244.3</v>
      </c>
      <c r="H58" s="56">
        <v>2985.3</v>
      </c>
    </row>
    <row r="59" spans="1:8" ht="36" customHeight="1" x14ac:dyDescent="0.3">
      <c r="A59" s="24" t="s">
        <v>64</v>
      </c>
      <c r="B59" s="30" t="s">
        <v>14</v>
      </c>
      <c r="C59" s="30" t="s">
        <v>56</v>
      </c>
      <c r="D59" s="31" t="s">
        <v>65</v>
      </c>
      <c r="E59" s="31"/>
      <c r="F59" s="28">
        <f>SUM(F61)</f>
        <v>909</v>
      </c>
      <c r="G59" s="28">
        <f>SUM(G61)</f>
        <v>891.8</v>
      </c>
      <c r="H59" s="28">
        <f>SUM(H61)</f>
        <v>0</v>
      </c>
    </row>
    <row r="60" spans="1:8" ht="24" customHeight="1" x14ac:dyDescent="0.3">
      <c r="A60" s="20" t="s">
        <v>61</v>
      </c>
      <c r="B60" s="55" t="s">
        <v>14</v>
      </c>
      <c r="C60" s="55" t="s">
        <v>56</v>
      </c>
      <c r="D60" s="32" t="s">
        <v>66</v>
      </c>
      <c r="E60" s="32"/>
      <c r="F60" s="56">
        <f>SUM(F61)</f>
        <v>909</v>
      </c>
      <c r="G60" s="56">
        <f>SUM(G62)</f>
        <v>891.8</v>
      </c>
      <c r="H60" s="56">
        <f>SUM(H62)</f>
        <v>0</v>
      </c>
    </row>
    <row r="61" spans="1:8" ht="51" customHeight="1" x14ac:dyDescent="0.3">
      <c r="A61" s="54" t="s">
        <v>26</v>
      </c>
      <c r="B61" s="55" t="s">
        <v>14</v>
      </c>
      <c r="C61" s="55" t="s">
        <v>56</v>
      </c>
      <c r="D61" s="32" t="s">
        <v>66</v>
      </c>
      <c r="E61" s="32">
        <v>200</v>
      </c>
      <c r="F61" s="56">
        <f>SUM(F62)</f>
        <v>909</v>
      </c>
      <c r="G61" s="56">
        <f>SUM(G62)</f>
        <v>891.8</v>
      </c>
      <c r="H61" s="56">
        <f>SUM(H62)</f>
        <v>0</v>
      </c>
    </row>
    <row r="62" spans="1:8" ht="56.25" x14ac:dyDescent="0.3">
      <c r="A62" s="54" t="s">
        <v>27</v>
      </c>
      <c r="B62" s="55" t="s">
        <v>14</v>
      </c>
      <c r="C62" s="55" t="s">
        <v>56</v>
      </c>
      <c r="D62" s="32" t="s">
        <v>66</v>
      </c>
      <c r="E62" s="32">
        <v>240</v>
      </c>
      <c r="F62" s="56">
        <v>909</v>
      </c>
      <c r="G62" s="56">
        <v>891.8</v>
      </c>
      <c r="H62" s="56">
        <v>0</v>
      </c>
    </row>
    <row r="63" spans="1:8" ht="39" x14ac:dyDescent="0.35">
      <c r="A63" s="50" t="s">
        <v>67</v>
      </c>
      <c r="B63" s="51" t="s">
        <v>14</v>
      </c>
      <c r="C63" s="51" t="s">
        <v>56</v>
      </c>
      <c r="D63" s="52" t="s">
        <v>68</v>
      </c>
      <c r="E63" s="52"/>
      <c r="F63" s="53">
        <f>SUM(F64+F68)</f>
        <v>300</v>
      </c>
      <c r="G63" s="53">
        <f>SUM(G68+G64)</f>
        <v>300</v>
      </c>
      <c r="H63" s="53">
        <f>SUM(H64+H68)</f>
        <v>300</v>
      </c>
    </row>
    <row r="64" spans="1:8" ht="56.25" x14ac:dyDescent="0.3">
      <c r="A64" s="49" t="s">
        <v>69</v>
      </c>
      <c r="B64" s="30" t="s">
        <v>14</v>
      </c>
      <c r="C64" s="30" t="s">
        <v>56</v>
      </c>
      <c r="D64" s="31" t="s">
        <v>70</v>
      </c>
      <c r="E64" s="31"/>
      <c r="F64" s="28">
        <f>SUM(F65)</f>
        <v>250</v>
      </c>
      <c r="G64" s="28">
        <f>SUM(G67)</f>
        <v>250</v>
      </c>
      <c r="H64" s="28">
        <f>SUM(H67)</f>
        <v>250</v>
      </c>
    </row>
    <row r="65" spans="1:8" ht="18.75" x14ac:dyDescent="0.3">
      <c r="A65" s="20" t="s">
        <v>61</v>
      </c>
      <c r="B65" s="55" t="s">
        <v>14</v>
      </c>
      <c r="C65" s="55" t="s">
        <v>56</v>
      </c>
      <c r="D65" s="32" t="s">
        <v>71</v>
      </c>
      <c r="E65" s="32"/>
      <c r="F65" s="56">
        <f>SUM(F66)</f>
        <v>250</v>
      </c>
      <c r="G65" s="56">
        <f>SUM(G67)</f>
        <v>250</v>
      </c>
      <c r="H65" s="56">
        <f>SUM(H67)</f>
        <v>250</v>
      </c>
    </row>
    <row r="66" spans="1:8" ht="56.25" x14ac:dyDescent="0.3">
      <c r="A66" s="54" t="s">
        <v>26</v>
      </c>
      <c r="B66" s="55" t="s">
        <v>14</v>
      </c>
      <c r="C66" s="55" t="s">
        <v>56</v>
      </c>
      <c r="D66" s="32" t="s">
        <v>71</v>
      </c>
      <c r="E66" s="32">
        <v>200</v>
      </c>
      <c r="F66" s="56">
        <f>SUM(F67)</f>
        <v>250</v>
      </c>
      <c r="G66" s="56">
        <f>SUM(G67)</f>
        <v>250</v>
      </c>
      <c r="H66" s="56">
        <f>SUM(H67)</f>
        <v>250</v>
      </c>
    </row>
    <row r="67" spans="1:8" ht="56.25" x14ac:dyDescent="0.3">
      <c r="A67" s="54" t="s">
        <v>27</v>
      </c>
      <c r="B67" s="55" t="s">
        <v>14</v>
      </c>
      <c r="C67" s="55" t="s">
        <v>56</v>
      </c>
      <c r="D67" s="32" t="s">
        <v>71</v>
      </c>
      <c r="E67" s="32">
        <v>240</v>
      </c>
      <c r="F67" s="56">
        <v>250</v>
      </c>
      <c r="G67" s="56">
        <v>250</v>
      </c>
      <c r="H67" s="56">
        <v>250</v>
      </c>
    </row>
    <row r="68" spans="1:8" ht="56.25" x14ac:dyDescent="0.3">
      <c r="A68" s="49" t="s">
        <v>72</v>
      </c>
      <c r="B68" s="30" t="s">
        <v>14</v>
      </c>
      <c r="C68" s="30" t="s">
        <v>56</v>
      </c>
      <c r="D68" s="31" t="s">
        <v>73</v>
      </c>
      <c r="E68" s="31"/>
      <c r="F68" s="28">
        <f>SUM(F71)</f>
        <v>50</v>
      </c>
      <c r="G68" s="28">
        <f>SUM(G71)</f>
        <v>50</v>
      </c>
      <c r="H68" s="28">
        <f>SUM(H71)</f>
        <v>50</v>
      </c>
    </row>
    <row r="69" spans="1:8" ht="18.75" x14ac:dyDescent="0.3">
      <c r="A69" s="20" t="s">
        <v>61</v>
      </c>
      <c r="B69" s="55" t="s">
        <v>14</v>
      </c>
      <c r="C69" s="55" t="s">
        <v>56</v>
      </c>
      <c r="D69" s="32" t="s">
        <v>74</v>
      </c>
      <c r="E69" s="32"/>
      <c r="F69" s="56">
        <f>SUM(F71)</f>
        <v>50</v>
      </c>
      <c r="G69" s="56">
        <f>SUM(G71)</f>
        <v>50</v>
      </c>
      <c r="H69" s="56">
        <f>SUM(H71)</f>
        <v>50</v>
      </c>
    </row>
    <row r="70" spans="1:8" ht="56.25" x14ac:dyDescent="0.3">
      <c r="A70" s="54" t="s">
        <v>26</v>
      </c>
      <c r="B70" s="55" t="s">
        <v>14</v>
      </c>
      <c r="C70" s="55" t="s">
        <v>56</v>
      </c>
      <c r="D70" s="32" t="s">
        <v>74</v>
      </c>
      <c r="E70" s="32">
        <v>200</v>
      </c>
      <c r="F70" s="56">
        <f>SUM(F71)</f>
        <v>50</v>
      </c>
      <c r="G70" s="56">
        <f>SUM(G71)</f>
        <v>50</v>
      </c>
      <c r="H70" s="56">
        <f>SUM(H71)</f>
        <v>50</v>
      </c>
    </row>
    <row r="71" spans="1:8" ht="56.25" x14ac:dyDescent="0.3">
      <c r="A71" s="54" t="s">
        <v>27</v>
      </c>
      <c r="B71" s="55" t="s">
        <v>14</v>
      </c>
      <c r="C71" s="55" t="s">
        <v>56</v>
      </c>
      <c r="D71" s="32" t="s">
        <v>74</v>
      </c>
      <c r="E71" s="32">
        <v>240</v>
      </c>
      <c r="F71" s="56">
        <v>50</v>
      </c>
      <c r="G71" s="56">
        <v>50</v>
      </c>
      <c r="H71" s="56">
        <v>50</v>
      </c>
    </row>
    <row r="72" spans="1:8" ht="18.75" x14ac:dyDescent="0.3">
      <c r="A72" s="8" t="s">
        <v>75</v>
      </c>
      <c r="B72" s="9" t="s">
        <v>76</v>
      </c>
      <c r="C72" s="9"/>
      <c r="D72" s="10"/>
      <c r="E72" s="10"/>
      <c r="F72" s="11">
        <f>SUM(F73+F81)</f>
        <v>7586.8</v>
      </c>
      <c r="G72" s="11">
        <f>SUM(G73+G81)</f>
        <v>7982.5</v>
      </c>
      <c r="H72" s="11">
        <f>SUM(H73+H81)</f>
        <v>8024.3</v>
      </c>
    </row>
    <row r="73" spans="1:8" ht="21" customHeight="1" x14ac:dyDescent="0.35">
      <c r="A73" s="12" t="s">
        <v>77</v>
      </c>
      <c r="B73" s="13" t="s">
        <v>76</v>
      </c>
      <c r="C73" s="13" t="s">
        <v>12</v>
      </c>
      <c r="D73" s="14"/>
      <c r="E73" s="14"/>
      <c r="F73" s="15">
        <f>SUM(F74)</f>
        <v>118</v>
      </c>
      <c r="G73" s="15">
        <f>SUM(G74)</f>
        <v>118</v>
      </c>
      <c r="H73" s="15">
        <f>SUM(H74)</f>
        <v>118</v>
      </c>
    </row>
    <row r="74" spans="1:8" ht="26.25" customHeight="1" x14ac:dyDescent="0.35">
      <c r="A74" s="16" t="s">
        <v>78</v>
      </c>
      <c r="B74" s="17" t="s">
        <v>76</v>
      </c>
      <c r="C74" s="17" t="s">
        <v>12</v>
      </c>
      <c r="D74" s="18" t="s">
        <v>79</v>
      </c>
      <c r="E74" s="18"/>
      <c r="F74" s="19">
        <f>SUM(F75+F78)</f>
        <v>118</v>
      </c>
      <c r="G74" s="19">
        <f>SUM(G75+G78)</f>
        <v>118</v>
      </c>
      <c r="H74" s="19">
        <f>SUM(H75+H78)</f>
        <v>118</v>
      </c>
    </row>
    <row r="75" spans="1:8" ht="39" customHeight="1" x14ac:dyDescent="0.3">
      <c r="A75" s="49" t="s">
        <v>80</v>
      </c>
      <c r="B75" s="25" t="s">
        <v>76</v>
      </c>
      <c r="C75" s="25" t="s">
        <v>12</v>
      </c>
      <c r="D75" s="26" t="s">
        <v>81</v>
      </c>
      <c r="E75" s="26"/>
      <c r="F75" s="27">
        <f t="shared" ref="F75:H76" si="3">SUM(F76)</f>
        <v>80</v>
      </c>
      <c r="G75" s="27">
        <f t="shared" si="3"/>
        <v>80</v>
      </c>
      <c r="H75" s="27">
        <f t="shared" si="3"/>
        <v>80</v>
      </c>
    </row>
    <row r="76" spans="1:8" ht="51" customHeight="1" x14ac:dyDescent="0.3">
      <c r="A76" s="20" t="s">
        <v>26</v>
      </c>
      <c r="B76" s="21" t="s">
        <v>76</v>
      </c>
      <c r="C76" s="21" t="s">
        <v>12</v>
      </c>
      <c r="D76" s="22" t="s">
        <v>81</v>
      </c>
      <c r="E76" s="22">
        <v>200</v>
      </c>
      <c r="F76" s="23">
        <f t="shared" si="3"/>
        <v>80</v>
      </c>
      <c r="G76" s="23">
        <f t="shared" si="3"/>
        <v>80</v>
      </c>
      <c r="H76" s="23">
        <f t="shared" si="3"/>
        <v>80</v>
      </c>
    </row>
    <row r="77" spans="1:8" ht="56.25" customHeight="1" x14ac:dyDescent="0.3">
      <c r="A77" s="20" t="s">
        <v>27</v>
      </c>
      <c r="B77" s="21" t="s">
        <v>76</v>
      </c>
      <c r="C77" s="21" t="s">
        <v>12</v>
      </c>
      <c r="D77" s="22" t="s">
        <v>81</v>
      </c>
      <c r="E77" s="22">
        <v>240</v>
      </c>
      <c r="F77" s="23">
        <v>80</v>
      </c>
      <c r="G77" s="23">
        <v>80</v>
      </c>
      <c r="H77" s="23">
        <v>80</v>
      </c>
    </row>
    <row r="78" spans="1:8" ht="56.25" customHeight="1" x14ac:dyDescent="0.3">
      <c r="A78" s="24" t="s">
        <v>82</v>
      </c>
      <c r="B78" s="25" t="s">
        <v>76</v>
      </c>
      <c r="C78" s="25" t="s">
        <v>12</v>
      </c>
      <c r="D78" s="26" t="s">
        <v>83</v>
      </c>
      <c r="E78" s="26"/>
      <c r="F78" s="27">
        <f>SUM(F80)</f>
        <v>38</v>
      </c>
      <c r="G78" s="27">
        <f>SUM(G80)</f>
        <v>38</v>
      </c>
      <c r="H78" s="27">
        <f>SUM(H80)</f>
        <v>38</v>
      </c>
    </row>
    <row r="79" spans="1:8" ht="21" customHeight="1" x14ac:dyDescent="0.3">
      <c r="A79" s="20" t="s">
        <v>84</v>
      </c>
      <c r="B79" s="21" t="s">
        <v>76</v>
      </c>
      <c r="C79" s="21" t="s">
        <v>12</v>
      </c>
      <c r="D79" s="22" t="s">
        <v>83</v>
      </c>
      <c r="E79" s="22">
        <v>200</v>
      </c>
      <c r="F79" s="23">
        <f>SUM(F80)</f>
        <v>38</v>
      </c>
      <c r="G79" s="23">
        <f>SUM(G80)</f>
        <v>38</v>
      </c>
      <c r="H79" s="23">
        <f>SUM(H80)</f>
        <v>38</v>
      </c>
    </row>
    <row r="80" spans="1:8" ht="23.25" customHeight="1" x14ac:dyDescent="0.3">
      <c r="A80" s="20" t="s">
        <v>84</v>
      </c>
      <c r="B80" s="21" t="s">
        <v>76</v>
      </c>
      <c r="C80" s="21" t="s">
        <v>12</v>
      </c>
      <c r="D80" s="22" t="s">
        <v>83</v>
      </c>
      <c r="E80" s="22">
        <v>240</v>
      </c>
      <c r="F80" s="23">
        <v>38</v>
      </c>
      <c r="G80" s="23">
        <v>38</v>
      </c>
      <c r="H80" s="23">
        <v>38</v>
      </c>
    </row>
    <row r="81" spans="1:8" ht="24.75" customHeight="1" x14ac:dyDescent="0.35">
      <c r="A81" s="57" t="s">
        <v>85</v>
      </c>
      <c r="B81" s="58" t="s">
        <v>76</v>
      </c>
      <c r="C81" s="58" t="s">
        <v>86</v>
      </c>
      <c r="D81" s="59"/>
      <c r="E81" s="59"/>
      <c r="F81" s="60">
        <f>F82+F87</f>
        <v>7468.8</v>
      </c>
      <c r="G81" s="15">
        <f>SUM(G82+G87)</f>
        <v>7864.5</v>
      </c>
      <c r="H81" s="15">
        <f>SUM(H82+H87)</f>
        <v>7906.3</v>
      </c>
    </row>
    <row r="82" spans="1:8" ht="55.5" customHeight="1" x14ac:dyDescent="0.35">
      <c r="A82" s="61" t="s">
        <v>87</v>
      </c>
      <c r="B82" s="62" t="s">
        <v>76</v>
      </c>
      <c r="C82" s="62" t="s">
        <v>86</v>
      </c>
      <c r="D82" s="63" t="s">
        <v>88</v>
      </c>
      <c r="E82" s="63"/>
      <c r="F82" s="64">
        <f>SUM(F86)</f>
        <v>250</v>
      </c>
      <c r="G82" s="19">
        <f>SUM(G86)</f>
        <v>250</v>
      </c>
      <c r="H82" s="19">
        <f>SUM(H86)</f>
        <v>250</v>
      </c>
    </row>
    <row r="83" spans="1:8" ht="42.75" customHeight="1" x14ac:dyDescent="0.3">
      <c r="A83" s="65" t="s">
        <v>89</v>
      </c>
      <c r="B83" s="66" t="s">
        <v>76</v>
      </c>
      <c r="C83" s="66" t="s">
        <v>86</v>
      </c>
      <c r="D83" s="67" t="s">
        <v>90</v>
      </c>
      <c r="E83" s="67"/>
      <c r="F83" s="68">
        <f>SUM(F86)</f>
        <v>250</v>
      </c>
      <c r="G83" s="27">
        <f>SUM(G86)</f>
        <v>250</v>
      </c>
      <c r="H83" s="27">
        <f>SUM(H86)</f>
        <v>250</v>
      </c>
    </row>
    <row r="84" spans="1:8" ht="25.5" customHeight="1" x14ac:dyDescent="0.3">
      <c r="A84" s="69" t="s">
        <v>61</v>
      </c>
      <c r="B84" s="70" t="s">
        <v>76</v>
      </c>
      <c r="C84" s="70" t="s">
        <v>86</v>
      </c>
      <c r="D84" s="71" t="s">
        <v>91</v>
      </c>
      <c r="E84" s="67"/>
      <c r="F84" s="72">
        <f>SUM(F86)</f>
        <v>250</v>
      </c>
      <c r="G84" s="23">
        <f>SUM(G86)</f>
        <v>250</v>
      </c>
      <c r="H84" s="23">
        <f>SUM(H86)</f>
        <v>250</v>
      </c>
    </row>
    <row r="85" spans="1:8" ht="50.25" customHeight="1" x14ac:dyDescent="0.3">
      <c r="A85" s="73" t="s">
        <v>26</v>
      </c>
      <c r="B85" s="70" t="s">
        <v>76</v>
      </c>
      <c r="C85" s="70" t="s">
        <v>86</v>
      </c>
      <c r="D85" s="71" t="s">
        <v>91</v>
      </c>
      <c r="E85" s="71">
        <v>200</v>
      </c>
      <c r="F85" s="72">
        <f>SUM(F86)</f>
        <v>250</v>
      </c>
      <c r="G85" s="23">
        <f>SUM(G86)</f>
        <v>250</v>
      </c>
      <c r="H85" s="23">
        <f>SUM(H86)</f>
        <v>250</v>
      </c>
    </row>
    <row r="86" spans="1:8" ht="56.25" customHeight="1" x14ac:dyDescent="0.3">
      <c r="A86" s="73" t="s">
        <v>27</v>
      </c>
      <c r="B86" s="70" t="s">
        <v>76</v>
      </c>
      <c r="C86" s="70" t="s">
        <v>86</v>
      </c>
      <c r="D86" s="71" t="s">
        <v>91</v>
      </c>
      <c r="E86" s="71">
        <v>240</v>
      </c>
      <c r="F86" s="72">
        <v>250</v>
      </c>
      <c r="G86" s="23">
        <v>250</v>
      </c>
      <c r="H86" s="23">
        <v>250</v>
      </c>
    </row>
    <row r="87" spans="1:8" ht="19.5" x14ac:dyDescent="0.35">
      <c r="A87" s="16" t="s">
        <v>92</v>
      </c>
      <c r="B87" s="17" t="s">
        <v>76</v>
      </c>
      <c r="C87" s="17" t="s">
        <v>86</v>
      </c>
      <c r="D87" s="18" t="s">
        <v>93</v>
      </c>
      <c r="E87" s="18"/>
      <c r="F87" s="19">
        <f>SUM(F88+F91)</f>
        <v>7218.8</v>
      </c>
      <c r="G87" s="19">
        <f>SUM(G88+G91)</f>
        <v>7614.5</v>
      </c>
      <c r="H87" s="19">
        <f>SUM(H88+H91)</f>
        <v>7656.3</v>
      </c>
    </row>
    <row r="88" spans="1:8" ht="37.5" x14ac:dyDescent="0.3">
      <c r="A88" s="24" t="s">
        <v>94</v>
      </c>
      <c r="B88" s="25" t="s">
        <v>76</v>
      </c>
      <c r="C88" s="25" t="s">
        <v>86</v>
      </c>
      <c r="D88" s="26" t="s">
        <v>95</v>
      </c>
      <c r="E88" s="26"/>
      <c r="F88" s="27">
        <f t="shared" ref="F88:H89" si="4">SUM(F89)</f>
        <v>1375.5</v>
      </c>
      <c r="G88" s="27">
        <f t="shared" si="4"/>
        <v>1482</v>
      </c>
      <c r="H88" s="27">
        <f t="shared" si="4"/>
        <v>1122</v>
      </c>
    </row>
    <row r="89" spans="1:8" ht="53.25" customHeight="1" x14ac:dyDescent="0.3">
      <c r="A89" s="20" t="s">
        <v>26</v>
      </c>
      <c r="B89" s="21" t="s">
        <v>76</v>
      </c>
      <c r="C89" s="21" t="s">
        <v>86</v>
      </c>
      <c r="D89" s="22" t="s">
        <v>95</v>
      </c>
      <c r="E89" s="22">
        <v>200</v>
      </c>
      <c r="F89" s="23">
        <f t="shared" si="4"/>
        <v>1375.5</v>
      </c>
      <c r="G89" s="23">
        <f t="shared" si="4"/>
        <v>1482</v>
      </c>
      <c r="H89" s="23">
        <f t="shared" si="4"/>
        <v>1122</v>
      </c>
    </row>
    <row r="90" spans="1:8" ht="56.25" x14ac:dyDescent="0.3">
      <c r="A90" s="20" t="s">
        <v>27</v>
      </c>
      <c r="B90" s="21" t="s">
        <v>76</v>
      </c>
      <c r="C90" s="21" t="s">
        <v>86</v>
      </c>
      <c r="D90" s="22" t="s">
        <v>95</v>
      </c>
      <c r="E90" s="22">
        <v>240</v>
      </c>
      <c r="F90" s="23">
        <v>1375.5</v>
      </c>
      <c r="G90" s="23">
        <v>1482</v>
      </c>
      <c r="H90" s="23">
        <v>1122</v>
      </c>
    </row>
    <row r="91" spans="1:8" ht="31.15" customHeight="1" x14ac:dyDescent="0.3">
      <c r="A91" s="24" t="s">
        <v>96</v>
      </c>
      <c r="B91" s="25" t="s">
        <v>76</v>
      </c>
      <c r="C91" s="25" t="s">
        <v>86</v>
      </c>
      <c r="D91" s="26" t="s">
        <v>97</v>
      </c>
      <c r="E91" s="26"/>
      <c r="F91" s="27">
        <f>SUM(F92+F94)</f>
        <v>5843.3</v>
      </c>
      <c r="G91" s="27">
        <f>SUM(G92+G94)</f>
        <v>6132.5</v>
      </c>
      <c r="H91" s="27">
        <f>SUM(H92+H94)</f>
        <v>6534.3</v>
      </c>
    </row>
    <row r="92" spans="1:8" ht="50.25" customHeight="1" x14ac:dyDescent="0.3">
      <c r="A92" s="20" t="s">
        <v>26</v>
      </c>
      <c r="B92" s="21" t="s">
        <v>76</v>
      </c>
      <c r="C92" s="21" t="s">
        <v>86</v>
      </c>
      <c r="D92" s="22" t="s">
        <v>97</v>
      </c>
      <c r="E92" s="22">
        <v>200</v>
      </c>
      <c r="F92" s="23">
        <f>SUM(F93)</f>
        <v>5843.3</v>
      </c>
      <c r="G92" s="23">
        <f>SUM(G93)</f>
        <v>6132.5</v>
      </c>
      <c r="H92" s="23">
        <f>SUM(H93)</f>
        <v>6534.3</v>
      </c>
    </row>
    <row r="93" spans="1:8" ht="54" customHeight="1" x14ac:dyDescent="0.3">
      <c r="A93" s="20" t="s">
        <v>27</v>
      </c>
      <c r="B93" s="21" t="s">
        <v>76</v>
      </c>
      <c r="C93" s="21" t="s">
        <v>86</v>
      </c>
      <c r="D93" s="22" t="s">
        <v>97</v>
      </c>
      <c r="E93" s="22">
        <v>240</v>
      </c>
      <c r="F93" s="23">
        <v>5843.3</v>
      </c>
      <c r="G93" s="23">
        <v>6132.5</v>
      </c>
      <c r="H93" s="23">
        <v>6534.3</v>
      </c>
    </row>
    <row r="94" spans="1:8" ht="18.75" hidden="1" x14ac:dyDescent="0.3">
      <c r="A94" s="20" t="s">
        <v>30</v>
      </c>
      <c r="B94" s="21" t="s">
        <v>76</v>
      </c>
      <c r="C94" s="21" t="s">
        <v>86</v>
      </c>
      <c r="D94" s="22" t="s">
        <v>97</v>
      </c>
      <c r="E94" s="22">
        <v>800</v>
      </c>
      <c r="F94" s="23">
        <f>SUM(F95)</f>
        <v>0</v>
      </c>
      <c r="G94" s="23">
        <f>SUM(G95)</f>
        <v>0</v>
      </c>
      <c r="H94" s="23">
        <f>SUM(H95)</f>
        <v>0</v>
      </c>
    </row>
    <row r="95" spans="1:8" ht="37.5" hidden="1" x14ac:dyDescent="0.3">
      <c r="A95" s="20" t="s">
        <v>31</v>
      </c>
      <c r="B95" s="21" t="s">
        <v>76</v>
      </c>
      <c r="C95" s="21" t="s">
        <v>86</v>
      </c>
      <c r="D95" s="22" t="s">
        <v>97</v>
      </c>
      <c r="E95" s="22">
        <v>850</v>
      </c>
      <c r="F95" s="23">
        <v>0</v>
      </c>
      <c r="G95" s="23">
        <v>0</v>
      </c>
      <c r="H95" s="23">
        <v>0</v>
      </c>
    </row>
    <row r="96" spans="1:8" ht="18.75" x14ac:dyDescent="0.3">
      <c r="A96" s="8" t="s">
        <v>98</v>
      </c>
      <c r="B96" s="9">
        <v>10</v>
      </c>
      <c r="C96" s="9"/>
      <c r="D96" s="10"/>
      <c r="E96" s="10"/>
      <c r="F96" s="11">
        <f>SUM(F98+F102)</f>
        <v>374</v>
      </c>
      <c r="G96" s="11">
        <f>SUM(G98+G102)</f>
        <v>374</v>
      </c>
      <c r="H96" s="11">
        <f>SUM(H98+H102)</f>
        <v>374</v>
      </c>
    </row>
    <row r="97" spans="1:8" ht="19.5" x14ac:dyDescent="0.35">
      <c r="A97" s="12" t="s">
        <v>99</v>
      </c>
      <c r="B97" s="13">
        <v>10</v>
      </c>
      <c r="C97" s="13" t="s">
        <v>12</v>
      </c>
      <c r="D97" s="14"/>
      <c r="E97" s="14"/>
      <c r="F97" s="15">
        <f t="shared" ref="F97:H100" si="5">SUM(F98)</f>
        <v>364</v>
      </c>
      <c r="G97" s="15">
        <f t="shared" si="5"/>
        <v>364</v>
      </c>
      <c r="H97" s="15">
        <f t="shared" si="5"/>
        <v>364</v>
      </c>
    </row>
    <row r="98" spans="1:8" ht="18.75" x14ac:dyDescent="0.3">
      <c r="A98" s="24" t="s">
        <v>100</v>
      </c>
      <c r="B98" s="25">
        <v>10</v>
      </c>
      <c r="C98" s="25" t="s">
        <v>12</v>
      </c>
      <c r="D98" s="26" t="s">
        <v>101</v>
      </c>
      <c r="E98" s="26"/>
      <c r="F98" s="27">
        <f t="shared" si="5"/>
        <v>364</v>
      </c>
      <c r="G98" s="27">
        <f t="shared" si="5"/>
        <v>364</v>
      </c>
      <c r="H98" s="27">
        <f t="shared" si="5"/>
        <v>364</v>
      </c>
    </row>
    <row r="99" spans="1:8" ht="37.5" x14ac:dyDescent="0.3">
      <c r="A99" s="20" t="s">
        <v>102</v>
      </c>
      <c r="B99" s="21">
        <v>10</v>
      </c>
      <c r="C99" s="21" t="s">
        <v>12</v>
      </c>
      <c r="D99" s="22" t="s">
        <v>103</v>
      </c>
      <c r="E99" s="22"/>
      <c r="F99" s="23">
        <f t="shared" si="5"/>
        <v>364</v>
      </c>
      <c r="G99" s="23">
        <f t="shared" si="5"/>
        <v>364</v>
      </c>
      <c r="H99" s="23">
        <f t="shared" si="5"/>
        <v>364</v>
      </c>
    </row>
    <row r="100" spans="1:8" ht="37.5" x14ac:dyDescent="0.3">
      <c r="A100" s="20" t="s">
        <v>104</v>
      </c>
      <c r="B100" s="21">
        <v>10</v>
      </c>
      <c r="C100" s="21" t="s">
        <v>12</v>
      </c>
      <c r="D100" s="22" t="s">
        <v>103</v>
      </c>
      <c r="E100" s="22">
        <v>300</v>
      </c>
      <c r="F100" s="23">
        <f t="shared" si="5"/>
        <v>364</v>
      </c>
      <c r="G100" s="23">
        <f t="shared" si="5"/>
        <v>364</v>
      </c>
      <c r="H100" s="23">
        <f t="shared" si="5"/>
        <v>364</v>
      </c>
    </row>
    <row r="101" spans="1:8" ht="37.5" x14ac:dyDescent="0.3">
      <c r="A101" s="20" t="s">
        <v>105</v>
      </c>
      <c r="B101" s="21">
        <v>10</v>
      </c>
      <c r="C101" s="21" t="s">
        <v>12</v>
      </c>
      <c r="D101" s="22" t="s">
        <v>103</v>
      </c>
      <c r="E101" s="22">
        <v>310</v>
      </c>
      <c r="F101" s="23">
        <v>364</v>
      </c>
      <c r="G101" s="23">
        <v>364</v>
      </c>
      <c r="H101" s="23">
        <v>364</v>
      </c>
    </row>
    <row r="102" spans="1:8" ht="39" x14ac:dyDescent="0.35">
      <c r="A102" s="12" t="s">
        <v>106</v>
      </c>
      <c r="B102" s="13">
        <v>10</v>
      </c>
      <c r="C102" s="13" t="s">
        <v>107</v>
      </c>
      <c r="D102" s="14"/>
      <c r="E102" s="14"/>
      <c r="F102" s="15">
        <f>SUM(F106)</f>
        <v>10</v>
      </c>
      <c r="G102" s="15">
        <f>SUM(H106)</f>
        <v>10</v>
      </c>
      <c r="H102" s="15">
        <f>SUM(H106)</f>
        <v>10</v>
      </c>
    </row>
    <row r="103" spans="1:8" ht="56.25" x14ac:dyDescent="0.3">
      <c r="A103" s="24" t="s">
        <v>108</v>
      </c>
      <c r="B103" s="25">
        <v>10</v>
      </c>
      <c r="C103" s="25" t="s">
        <v>107</v>
      </c>
      <c r="D103" s="26" t="s">
        <v>109</v>
      </c>
      <c r="E103" s="26"/>
      <c r="F103" s="27">
        <f>SUM(F106)</f>
        <v>10</v>
      </c>
      <c r="G103" s="27">
        <f>SUM(H106)</f>
        <v>10</v>
      </c>
      <c r="H103" s="27">
        <f>SUM(H106)</f>
        <v>10</v>
      </c>
    </row>
    <row r="104" spans="1:8" ht="37.5" x14ac:dyDescent="0.3">
      <c r="A104" s="20" t="s">
        <v>110</v>
      </c>
      <c r="B104" s="21">
        <v>10</v>
      </c>
      <c r="C104" s="21" t="s">
        <v>107</v>
      </c>
      <c r="D104" s="22" t="s">
        <v>111</v>
      </c>
      <c r="E104" s="22"/>
      <c r="F104" s="23">
        <f>SUM(F106)</f>
        <v>10</v>
      </c>
      <c r="G104" s="23">
        <f>SUM(H106)</f>
        <v>10</v>
      </c>
      <c r="H104" s="23">
        <f>SUM(H106)</f>
        <v>10</v>
      </c>
    </row>
    <row r="105" spans="1:8" ht="56.25" x14ac:dyDescent="0.3">
      <c r="A105" s="20" t="s">
        <v>26</v>
      </c>
      <c r="B105" s="21">
        <v>10</v>
      </c>
      <c r="C105" s="21" t="s">
        <v>107</v>
      </c>
      <c r="D105" s="22" t="s">
        <v>111</v>
      </c>
      <c r="E105" s="22">
        <v>800</v>
      </c>
      <c r="F105" s="23">
        <f>SUM(F106)</f>
        <v>10</v>
      </c>
      <c r="G105" s="23">
        <f>SUM(H106)</f>
        <v>10</v>
      </c>
      <c r="H105" s="23">
        <f>SUM(H106)</f>
        <v>10</v>
      </c>
    </row>
    <row r="106" spans="1:8" ht="56.25" x14ac:dyDescent="0.3">
      <c r="A106" s="20" t="s">
        <v>27</v>
      </c>
      <c r="B106" s="21">
        <v>10</v>
      </c>
      <c r="C106" s="21" t="s">
        <v>107</v>
      </c>
      <c r="D106" s="22" t="s">
        <v>111</v>
      </c>
      <c r="E106" s="22">
        <v>850</v>
      </c>
      <c r="F106" s="23">
        <v>10</v>
      </c>
      <c r="G106" s="23">
        <v>10</v>
      </c>
      <c r="H106" s="23">
        <v>10</v>
      </c>
    </row>
    <row r="107" spans="1:8" ht="18.75" x14ac:dyDescent="0.3">
      <c r="A107" s="74" t="s">
        <v>112</v>
      </c>
      <c r="B107" s="75"/>
      <c r="C107" s="75"/>
      <c r="D107" s="75"/>
      <c r="E107" s="75"/>
      <c r="F107" s="76">
        <f>SUM(F10+F52+F72+F96)</f>
        <v>19656.5</v>
      </c>
      <c r="G107" s="76">
        <f>SUM(G10+G52+G72+G96)</f>
        <v>20103.599999999999</v>
      </c>
      <c r="H107" s="76">
        <f>SUM(H10+H52+H72+H96)</f>
        <v>21094.6</v>
      </c>
    </row>
  </sheetData>
  <mergeCells count="12">
    <mergeCell ref="D7:H7"/>
    <mergeCell ref="A8:A9"/>
    <mergeCell ref="B8:B9"/>
    <mergeCell ref="C8:C9"/>
    <mergeCell ref="D8:D9"/>
    <mergeCell ref="E8:E9"/>
    <mergeCell ref="F8:H8"/>
    <mergeCell ref="C1:H1"/>
    <mergeCell ref="C2:H2"/>
    <mergeCell ref="C3:H3"/>
    <mergeCell ref="C4:H4"/>
    <mergeCell ref="A5:H5"/>
  </mergeCells>
  <pageMargins left="0.70833333333333304" right="0.70833333333333304" top="0.297222222222222" bottom="0.177777777777778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12</cp:revision>
  <cp:lastPrinted>2022-11-25T06:36:37Z</cp:lastPrinted>
  <dcterms:created xsi:type="dcterms:W3CDTF">2013-11-07T06:12:00Z</dcterms:created>
  <dcterms:modified xsi:type="dcterms:W3CDTF">2023-11-15T06:14:35Z</dcterms:modified>
  <dc:language>ru-RU</dc:language>
</cp:coreProperties>
</file>