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Лист1" sheetId="1" r:id="rId1"/>
    <sheet name="Лист2" sheetId="2" r:id="rId2"/>
    <sheet name="Лист3" sheetId="3" r:id="rId3"/>
  </sheets>
  <definedNames>
    <definedName name="_xlnm.Print_Titles" localSheetId="0">Лист1!$10:$11</definedName>
    <definedName name="_xlnm.Print_Area" localSheetId="0">Лист1!$A$1:$F$94</definedName>
  </definedNames>
  <calcPr calcId="144525" iterate="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94" i="1" l="1"/>
  <c r="F69" i="1" l="1"/>
  <c r="F68" i="1" s="1"/>
  <c r="E69" i="1"/>
  <c r="E74" i="1"/>
  <c r="F74" i="1"/>
  <c r="F71" i="1" s="1"/>
  <c r="D74" i="1"/>
  <c r="F72" i="1"/>
  <c r="E72" i="1"/>
  <c r="E71" i="1" s="1"/>
  <c r="F92" i="1" l="1"/>
  <c r="E92" i="1"/>
  <c r="D92" i="1"/>
  <c r="F91" i="1"/>
  <c r="E91" i="1"/>
  <c r="D91" i="1"/>
  <c r="F90" i="1"/>
  <c r="E90" i="1"/>
  <c r="D90" i="1"/>
  <c r="F88" i="1"/>
  <c r="F87" i="1" s="1"/>
  <c r="E88" i="1"/>
  <c r="E87" i="1" s="1"/>
  <c r="D88" i="1"/>
  <c r="D87" i="1" s="1"/>
  <c r="D86" i="1" s="1"/>
  <c r="F84" i="1"/>
  <c r="E84" i="1"/>
  <c r="D84" i="1"/>
  <c r="F83" i="1"/>
  <c r="F82" i="1" s="1"/>
  <c r="E83" i="1"/>
  <c r="D83" i="1"/>
  <c r="D82" i="1" s="1"/>
  <c r="E82" i="1"/>
  <c r="F80" i="1"/>
  <c r="E80" i="1"/>
  <c r="D80" i="1"/>
  <c r="D79" i="1" s="1"/>
  <c r="F79" i="1"/>
  <c r="F67" i="1" s="1"/>
  <c r="E79" i="1"/>
  <c r="F77" i="1"/>
  <c r="E77" i="1"/>
  <c r="D77" i="1"/>
  <c r="F76" i="1"/>
  <c r="E76" i="1"/>
  <c r="D76" i="1"/>
  <c r="F66" i="1"/>
  <c r="D72" i="1"/>
  <c r="D71" i="1" s="1"/>
  <c r="D69" i="1"/>
  <c r="D68" i="1" s="1"/>
  <c r="E68" i="1"/>
  <c r="E67" i="1" s="1"/>
  <c r="F64" i="1"/>
  <c r="E64" i="1"/>
  <c r="D64" i="1"/>
  <c r="F63" i="1"/>
  <c r="E63" i="1"/>
  <c r="D63" i="1"/>
  <c r="F61" i="1"/>
  <c r="F60" i="1" s="1"/>
  <c r="E61" i="1"/>
  <c r="E60" i="1" s="1"/>
  <c r="D61" i="1"/>
  <c r="D60" i="1" s="1"/>
  <c r="F57" i="1"/>
  <c r="E57" i="1"/>
  <c r="D57" i="1"/>
  <c r="F56" i="1"/>
  <c r="E56" i="1"/>
  <c r="D56" i="1"/>
  <c r="F54" i="1"/>
  <c r="F53" i="1" s="1"/>
  <c r="F52" i="1" s="1"/>
  <c r="E54" i="1"/>
  <c r="E53" i="1" s="1"/>
  <c r="E52" i="1" s="1"/>
  <c r="D54" i="1"/>
  <c r="D53" i="1" s="1"/>
  <c r="F50" i="1"/>
  <c r="E50" i="1"/>
  <c r="D50" i="1"/>
  <c r="F49" i="1"/>
  <c r="E49" i="1"/>
  <c r="D49" i="1"/>
  <c r="F48" i="1"/>
  <c r="E48" i="1"/>
  <c r="D48" i="1"/>
  <c r="F46" i="1"/>
  <c r="F45" i="1" s="1"/>
  <c r="F44" i="1" s="1"/>
  <c r="E46" i="1"/>
  <c r="E45" i="1" s="1"/>
  <c r="E44" i="1" s="1"/>
  <c r="D46" i="1"/>
  <c r="D45" i="1" s="1"/>
  <c r="D44" i="1" s="1"/>
  <c r="F42" i="1"/>
  <c r="E42" i="1"/>
  <c r="D42" i="1"/>
  <c r="F41" i="1"/>
  <c r="E41" i="1"/>
  <c r="D41" i="1"/>
  <c r="F40" i="1"/>
  <c r="E40" i="1"/>
  <c r="D40" i="1"/>
  <c r="F39" i="1"/>
  <c r="E39" i="1"/>
  <c r="D39" i="1"/>
  <c r="F37" i="1"/>
  <c r="E37" i="1"/>
  <c r="D37" i="1"/>
  <c r="F36" i="1"/>
  <c r="E36" i="1"/>
  <c r="D36" i="1"/>
  <c r="F35" i="1"/>
  <c r="E35" i="1"/>
  <c r="D35" i="1"/>
  <c r="F33" i="1"/>
  <c r="E33" i="1"/>
  <c r="D33" i="1"/>
  <c r="D32" i="1" s="1"/>
  <c r="D31" i="1" s="1"/>
  <c r="F32" i="1"/>
  <c r="E32" i="1"/>
  <c r="F31" i="1"/>
  <c r="F30" i="1" s="1"/>
  <c r="E31" i="1"/>
  <c r="F28" i="1"/>
  <c r="E28" i="1"/>
  <c r="D28" i="1"/>
  <c r="F27" i="1"/>
  <c r="E27" i="1"/>
  <c r="D27" i="1"/>
  <c r="F26" i="1"/>
  <c r="E26" i="1"/>
  <c r="D26" i="1"/>
  <c r="F24" i="1"/>
  <c r="E24" i="1"/>
  <c r="D24" i="1"/>
  <c r="F23" i="1"/>
  <c r="E23" i="1"/>
  <c r="D23" i="1"/>
  <c r="D22" i="1" s="1"/>
  <c r="F22" i="1"/>
  <c r="F21" i="1" s="1"/>
  <c r="E22" i="1"/>
  <c r="E21" i="1" s="1"/>
  <c r="F19" i="1"/>
  <c r="F17" i="1" s="1"/>
  <c r="E19" i="1"/>
  <c r="E17" i="1" s="1"/>
  <c r="D19" i="1"/>
  <c r="F18" i="1"/>
  <c r="E18" i="1"/>
  <c r="D18" i="1"/>
  <c r="D17" i="1"/>
  <c r="F15" i="1"/>
  <c r="E15" i="1"/>
  <c r="D15" i="1"/>
  <c r="F14" i="1"/>
  <c r="E14" i="1"/>
  <c r="E13" i="1" s="1"/>
  <c r="D14" i="1"/>
  <c r="D13" i="1" s="1"/>
  <c r="F13" i="1"/>
  <c r="D30" i="1" l="1"/>
  <c r="E30" i="1"/>
  <c r="F86" i="1"/>
  <c r="D21" i="1"/>
  <c r="D67" i="1"/>
  <c r="D66" i="1" s="1"/>
  <c r="F59" i="1"/>
  <c r="D59" i="1"/>
  <c r="D12" i="1"/>
  <c r="D52" i="1"/>
  <c r="E59" i="1"/>
  <c r="E86" i="1"/>
  <c r="F12" i="1"/>
  <c r="F94" i="1" s="1"/>
  <c r="E66" i="1"/>
  <c r="E12" i="1"/>
  <c r="E94" i="1" l="1"/>
</calcChain>
</file>

<file path=xl/comments1.xml><?xml version="1.0" encoding="utf-8"?>
<comments xmlns="http://schemas.openxmlformats.org/spreadsheetml/2006/main">
  <authors>
    <author/>
  </authors>
  <commentList>
    <comment ref="A1" authorId="0">
      <text>
        <r>
          <rPr>
            <sz val="11"/>
            <color rgb="FF000000"/>
            <rFont val="Calibri"/>
            <family val="2"/>
            <charset val="204"/>
          </rPr>
          <t xml:space="preserve">Microsoft Office:
</t>
        </r>
      </text>
    </comment>
  </commentList>
</comments>
</file>

<file path=xl/sharedStrings.xml><?xml version="1.0" encoding="utf-8"?>
<sst xmlns="http://schemas.openxmlformats.org/spreadsheetml/2006/main" count="176" uniqueCount="90">
  <si>
    <t>к решению Совета Мокроусского муниципального</t>
  </si>
  <si>
    <t xml:space="preserve">Саратовской области от   .12.2022 г. № </t>
  </si>
  <si>
    <t xml:space="preserve">                                                                                                                                      </t>
  </si>
  <si>
    <t>(тыс. рублей)</t>
  </si>
  <si>
    <t>Наименование</t>
  </si>
  <si>
    <t>Целевая статья</t>
  </si>
  <si>
    <t>Вид расходов</t>
  </si>
  <si>
    <t>сумма</t>
  </si>
  <si>
    <t>МП «Ремонт и содержание  автомобильных дорог Мокроусского муниципального образования»</t>
  </si>
  <si>
    <t>21 0 00 00000</t>
  </si>
  <si>
    <t>Основное мероприятие «Содержание автомобильных дорог»</t>
  </si>
  <si>
    <t>21 0 01 00000</t>
  </si>
  <si>
    <t>Реализация основного мероприятия</t>
  </si>
  <si>
    <t>21 0 01 V0000</t>
  </si>
  <si>
    <t>Закупка товаров, работ и услуг  для государственных (муниципальных) нужд</t>
  </si>
  <si>
    <t>Иные закупки товаров, работ и услуг для обеспечения государственных  (муниципальных) нужд</t>
  </si>
  <si>
    <t>Основное мероприятие «Ремонт асфальтобетонного покрытия»</t>
  </si>
  <si>
    <t xml:space="preserve">21 0 02 00000 </t>
  </si>
  <si>
    <t xml:space="preserve">21 0 02 V0000 </t>
  </si>
  <si>
    <t>Закупка товаров, работ и услуг  для государственных  (муниципальных) нужд</t>
  </si>
  <si>
    <t>МП «Повышение безопасности дорожного движения в р.п.Мокроус»</t>
  </si>
  <si>
    <t xml:space="preserve">22 0 00 00000 </t>
  </si>
  <si>
    <t>Основное мероприятие «Закупка, установка и замена дорожных знаков в р.п.Мокроус»</t>
  </si>
  <si>
    <t xml:space="preserve">22 0 01 00000 </t>
  </si>
  <si>
    <t xml:space="preserve">22 0 01 V0000 </t>
  </si>
  <si>
    <t>Основное мероприятие « Разметка дорожного полотна, пешеходных переходов»</t>
  </si>
  <si>
    <t xml:space="preserve">22 0 02 00000 </t>
  </si>
  <si>
    <t xml:space="preserve">22 0 02 V0000 </t>
  </si>
  <si>
    <t>МП  «Энергосбережение Мокроусского муниципального образования»</t>
  </si>
  <si>
    <t>23 0 00 00000</t>
  </si>
  <si>
    <t>Основное мероприятие «Реконструкция уличного освещения р.п.Мокроус»</t>
  </si>
  <si>
    <t>23 0 01 00000</t>
  </si>
  <si>
    <t>23 0 01 V0000</t>
  </si>
  <si>
    <t>Социальная поддержка граждан</t>
  </si>
  <si>
    <t>49 0 00 00000</t>
  </si>
  <si>
    <t>Доплаты к пенсиям муниципальным служащим</t>
  </si>
  <si>
    <t>49 0 00 10010</t>
  </si>
  <si>
    <t>Социальное обеспечение и иные выплаты населению</t>
  </si>
  <si>
    <t>Публичные нормативные социальные выплаты гражданам</t>
  </si>
  <si>
    <t>Реализация государственных функций в области социальной политики</t>
  </si>
  <si>
    <t>51 0 00 00000</t>
  </si>
  <si>
    <t>Мероприятия в области социальной политики</t>
  </si>
  <si>
    <t>51 0 00 21000</t>
  </si>
  <si>
    <t>Поддержка жилищного хозяйства</t>
  </si>
  <si>
    <t>71 0 00 00000</t>
  </si>
  <si>
    <t>Мероприятия в области жилищного хозяйства</t>
  </si>
  <si>
    <t>71 0 00 03000</t>
  </si>
  <si>
    <t>Уплата членских взносов на капитальный  ремонт общего имущества многоквартирных домов</t>
  </si>
  <si>
    <t>71 0 00 05080</t>
  </si>
  <si>
    <t>Иные межбюджетные ассигнования</t>
  </si>
  <si>
    <t>Уплата налогов, сборов и иных платежей</t>
  </si>
  <si>
    <t>Мероприятия по благоустройству</t>
  </si>
  <si>
    <t>73 0 00 00000</t>
  </si>
  <si>
    <t>Уличное освещение</t>
  </si>
  <si>
    <t>73 0 00 01000</t>
  </si>
  <si>
    <t>Прочие мероприятия по благоустройству</t>
  </si>
  <si>
    <t>73 0 00 06000</t>
  </si>
  <si>
    <t>Выполнение функций  органами  муниципальной власти</t>
  </si>
  <si>
    <t>81 0 00 00000</t>
  </si>
  <si>
    <t>Обеспечение деятельности органов местного самоуправления</t>
  </si>
  <si>
    <t>81 3 00 00000</t>
  </si>
  <si>
    <t>Расходы на обеспечение деятельности Глава местной администрации (исполнительно-распорядительного органа муниципального образования)</t>
  </si>
  <si>
    <t>81 3 00 02100</t>
  </si>
  <si>
    <t xml:space="preserve">Расходы на выплату персоналу в целях обеспечения выполнения функций государственными (муниципальными) органами, казенными учреждениями, органами управления  государственными внебюджетными фондами </t>
  </si>
  <si>
    <t xml:space="preserve">Расходы на выплаты персоналу государственных (муниципальных) органов </t>
  </si>
  <si>
    <t>Расходы на обеспечение функций центрального аппарата</t>
  </si>
  <si>
    <t>81 3 00 02200</t>
  </si>
  <si>
    <t xml:space="preserve">Расходы на выплаты персоналу государственных (муниципальных органов) </t>
  </si>
  <si>
    <t>Уплата земельного налога, налога на имущество и транспортного налога органами местного самоуправления, не используемыми в рамках содержания и функционирования органов местного самоуправления</t>
  </si>
  <si>
    <t>81 3 00 06100</t>
  </si>
  <si>
    <t>Иные бюджетные ассигнования</t>
  </si>
  <si>
    <t>Уплата земельного налога, налога на имущество и транспортного налога органами местного самоуправления,  предусмотренными на обеспечение деятельности аппарата управления</t>
  </si>
  <si>
    <t>81 3 00 06110</t>
  </si>
  <si>
    <t>Мероприятия в сфере приватизации и продажи государственного и муниципального имущества</t>
  </si>
  <si>
    <t>84 0 00 00000</t>
  </si>
  <si>
    <t>Оценка недвижимости, признание прав и регулирование отношений по государственной и муниципальной собственности</t>
  </si>
  <si>
    <t>84 0 00 06600</t>
  </si>
  <si>
    <t xml:space="preserve">Расходы по исполнению отдельных обязательств </t>
  </si>
  <si>
    <t>87 0 00 00000</t>
  </si>
  <si>
    <t>Мероприятия по поддержке ассоциации «Совет муниципальных образований Саратовской области»</t>
  </si>
  <si>
    <t>87 3 00 70400</t>
  </si>
  <si>
    <t>Средства резервных фондов</t>
  </si>
  <si>
    <t>87 4 00 00000</t>
  </si>
  <si>
    <t>Средства резервного фонда местной администрации</t>
  </si>
  <si>
    <t>87 4 00 08800</t>
  </si>
  <si>
    <t>Резервные средства</t>
  </si>
  <si>
    <t xml:space="preserve">Итого </t>
  </si>
  <si>
    <t>Приложение № 4</t>
  </si>
  <si>
    <t xml:space="preserve">образования Федоровского муниципального района Саратовской области  от    .12.2023 г. № </t>
  </si>
  <si>
    <t xml:space="preserve">Распределение бюджетных ассигнований по целевым статьям (муниципальным программам и не программным направлениям деятельности), группам и подгруппам видов расходов  классификации расходов бюджета Мокроусского муниципального образования  на 2024 год и плановый период 2025 и 2026 годов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</si>
</sst>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13" x14ac:knownFonts="1">
    <font>
      <sz val="11"/>
      <color rgb="FF333333"/>
      <name val="Calibri"/>
      <family val="2"/>
      <charset val="204"/>
    </font>
    <font>
      <sz val="10"/>
      <color rgb="FF000000"/>
      <name val="Times New Roman"/>
      <family val="1"/>
      <charset val="204"/>
    </font>
    <font>
      <sz val="11"/>
      <color rgb="FF333333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i/>
      <sz val="14"/>
      <color rgb="FF000000"/>
      <name val="Times New Roman"/>
      <family val="1"/>
      <charset val="204"/>
    </font>
    <font>
      <sz val="14"/>
      <name val="Times New Roman"/>
      <family val="1"/>
      <charset val="1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92D050"/>
        <bgColor rgb="FFC0C0C0"/>
      </patternFill>
    </fill>
    <fill>
      <patternFill patternType="solid">
        <fgColor rgb="FFFFFFFF"/>
        <bgColor rgb="FFFFFFCC"/>
      </patternFill>
    </fill>
    <fill>
      <patternFill patternType="solid">
        <fgColor rgb="FFFFFF00"/>
        <bgColor rgb="FFFFFF00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Alignment="1">
      <alignment horizontal="right" vertical="top"/>
    </xf>
    <xf numFmtId="0" fontId="3" fillId="0" borderId="0" xfId="0" applyFont="1" applyBorder="1" applyAlignment="1">
      <alignment horizontal="left" vertical="top"/>
    </xf>
    <xf numFmtId="0" fontId="5" fillId="0" borderId="0" xfId="0" applyFont="1"/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2" borderId="4" xfId="0" applyFont="1" applyFill="1" applyBorder="1" applyAlignment="1">
      <alignment vertical="center" wrapText="1"/>
    </xf>
    <xf numFmtId="0" fontId="6" fillId="2" borderId="4" xfId="0" applyFont="1" applyFill="1" applyBorder="1" applyAlignment="1">
      <alignment horizontal="center" vertical="center"/>
    </xf>
    <xf numFmtId="164" fontId="6" fillId="2" borderId="4" xfId="0" applyNumberFormat="1" applyFont="1" applyFill="1" applyBorder="1" applyAlignment="1">
      <alignment horizontal="center" vertical="center"/>
    </xf>
    <xf numFmtId="0" fontId="6" fillId="3" borderId="4" xfId="0" applyFont="1" applyFill="1" applyBorder="1" applyAlignment="1">
      <alignment vertical="center" wrapText="1"/>
    </xf>
    <xf numFmtId="0" fontId="6" fillId="3" borderId="4" xfId="0" applyFont="1" applyFill="1" applyBorder="1" applyAlignment="1">
      <alignment horizontal="center" vertical="center"/>
    </xf>
    <xf numFmtId="164" fontId="6" fillId="3" borderId="4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vertical="center" wrapText="1"/>
    </xf>
    <xf numFmtId="0" fontId="7" fillId="3" borderId="4" xfId="0" applyFont="1" applyFill="1" applyBorder="1" applyAlignment="1">
      <alignment horizontal="center" vertical="center"/>
    </xf>
    <xf numFmtId="164" fontId="7" fillId="3" borderId="4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center" vertical="center" wrapText="1"/>
    </xf>
    <xf numFmtId="165" fontId="6" fillId="2" borderId="4" xfId="0" applyNumberFormat="1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165" fontId="7" fillId="0" borderId="4" xfId="0" applyNumberFormat="1" applyFont="1" applyBorder="1" applyAlignment="1">
      <alignment horizontal="center" vertical="center" wrapText="1"/>
    </xf>
    <xf numFmtId="164" fontId="7" fillId="0" borderId="4" xfId="0" applyNumberFormat="1" applyFont="1" applyBorder="1" applyAlignment="1">
      <alignment horizontal="center" vertical="center"/>
    </xf>
    <xf numFmtId="0" fontId="7" fillId="0" borderId="4" xfId="0" applyFont="1" applyBorder="1" applyAlignment="1">
      <alignment horizontal="justify" vertical="center" wrapText="1"/>
    </xf>
    <xf numFmtId="0" fontId="7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164" fontId="6" fillId="0" borderId="4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vertical="center" wrapText="1"/>
    </xf>
    <xf numFmtId="0" fontId="8" fillId="0" borderId="4" xfId="0" applyFont="1" applyBorder="1" applyAlignment="1">
      <alignment horizontal="center" vertical="center"/>
    </xf>
    <xf numFmtId="164" fontId="8" fillId="0" borderId="4" xfId="0" applyNumberFormat="1" applyFont="1" applyBorder="1" applyAlignment="1">
      <alignment horizontal="center" vertical="center"/>
    </xf>
    <xf numFmtId="0" fontId="9" fillId="0" borderId="4" xfId="0" applyFont="1" applyBorder="1" applyAlignment="1">
      <alignment vertical="center" wrapText="1"/>
    </xf>
    <xf numFmtId="0" fontId="10" fillId="2" borderId="4" xfId="0" applyFont="1" applyFill="1" applyBorder="1" applyAlignment="1">
      <alignment horizontal="justify" vertical="center" wrapText="1"/>
    </xf>
    <xf numFmtId="0" fontId="10" fillId="2" borderId="4" xfId="0" applyFont="1" applyFill="1" applyBorder="1" applyAlignment="1" applyProtection="1">
      <alignment horizontal="center" vertical="center"/>
    </xf>
    <xf numFmtId="165" fontId="10" fillId="2" borderId="4" xfId="0" applyNumberFormat="1" applyFont="1" applyFill="1" applyBorder="1" applyAlignment="1" applyProtection="1">
      <alignment horizontal="center" vertical="center"/>
    </xf>
    <xf numFmtId="0" fontId="10" fillId="0" borderId="4" xfId="0" applyFont="1" applyBorder="1" applyAlignment="1">
      <alignment horizontal="justify" vertical="center" wrapText="1"/>
    </xf>
    <xf numFmtId="0" fontId="10" fillId="0" borderId="4" xfId="0" applyFont="1" applyBorder="1" applyAlignment="1" applyProtection="1">
      <alignment horizontal="center" vertical="center"/>
    </xf>
    <xf numFmtId="165" fontId="10" fillId="0" borderId="4" xfId="0" applyNumberFormat="1" applyFont="1" applyBorder="1" applyAlignment="1" applyProtection="1">
      <alignment horizontal="center" vertical="center"/>
    </xf>
    <xf numFmtId="0" fontId="11" fillId="0" borderId="4" xfId="0" applyFont="1" applyBorder="1" applyAlignment="1">
      <alignment horizontal="justify" vertical="center" wrapText="1"/>
    </xf>
    <xf numFmtId="0" fontId="11" fillId="0" borderId="4" xfId="0" applyFont="1" applyBorder="1" applyAlignment="1" applyProtection="1">
      <alignment horizontal="center" vertical="center"/>
    </xf>
    <xf numFmtId="165" fontId="11" fillId="0" borderId="4" xfId="0" applyNumberFormat="1" applyFont="1" applyBorder="1" applyAlignment="1" applyProtection="1">
      <alignment horizontal="center" vertical="center"/>
    </xf>
    <xf numFmtId="0" fontId="6" fillId="4" borderId="4" xfId="0" applyFont="1" applyFill="1" applyBorder="1" applyAlignment="1">
      <alignment vertical="center" wrapText="1"/>
    </xf>
    <xf numFmtId="0" fontId="7" fillId="4" borderId="4" xfId="0" applyFont="1" applyFill="1" applyBorder="1" applyAlignment="1">
      <alignment horizontal="center" vertical="center"/>
    </xf>
    <xf numFmtId="164" fontId="6" fillId="4" borderId="4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center" vertical="distributed" wrapText="1"/>
    </xf>
    <xf numFmtId="0" fontId="5" fillId="0" borderId="0" xfId="0" applyFont="1" applyBorder="1" applyAlignment="1">
      <alignment horizontal="right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2D05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94"/>
  <sheetViews>
    <sheetView tabSelected="1" view="pageBreakPreview" topLeftCell="A79" zoomScale="90" zoomScaleNormal="80" zoomScalePageLayoutView="90" workbookViewId="0">
      <selection activeCell="F69" sqref="F69"/>
    </sheetView>
  </sheetViews>
  <sheetFormatPr defaultColWidth="8.7109375" defaultRowHeight="15" x14ac:dyDescent="0.25"/>
  <cols>
    <col min="1" max="1" width="70.42578125" customWidth="1"/>
    <col min="2" max="2" width="18.42578125" customWidth="1"/>
    <col min="3" max="3" width="7.5703125" customWidth="1"/>
    <col min="4" max="4" width="12" customWidth="1"/>
    <col min="5" max="5" width="11.28515625" customWidth="1"/>
    <col min="6" max="6" width="11.5703125" customWidth="1"/>
    <col min="7" max="7" width="8.7109375" hidden="1"/>
    <col min="1021" max="1024" width="11.5703125" customWidth="1"/>
  </cols>
  <sheetData>
    <row r="1" spans="1:7" ht="18.2" customHeight="1" x14ac:dyDescent="0.25">
      <c r="A1" s="1"/>
      <c r="B1" s="46" t="s">
        <v>87</v>
      </c>
      <c r="C1" s="46"/>
      <c r="D1" s="46"/>
      <c r="E1" s="46"/>
      <c r="F1" s="46"/>
      <c r="G1" s="46"/>
    </row>
    <row r="2" spans="1:7" ht="15.75" customHeight="1" x14ac:dyDescent="0.25">
      <c r="A2" s="1"/>
      <c r="B2" s="46" t="s">
        <v>0</v>
      </c>
      <c r="C2" s="46"/>
      <c r="D2" s="46"/>
      <c r="E2" s="46"/>
      <c r="F2" s="46"/>
      <c r="G2" s="46"/>
    </row>
    <row r="3" spans="1:7" ht="41.45" customHeight="1" x14ac:dyDescent="0.25">
      <c r="A3" s="1"/>
      <c r="B3" s="47" t="s">
        <v>88</v>
      </c>
      <c r="C3" s="47"/>
      <c r="D3" s="47"/>
      <c r="E3" s="47"/>
      <c r="F3" s="47"/>
      <c r="G3" s="47"/>
    </row>
    <row r="4" spans="1:7" ht="12.4" hidden="1" customHeight="1" x14ac:dyDescent="0.25">
      <c r="A4" s="1"/>
      <c r="B4" s="46" t="s">
        <v>1</v>
      </c>
      <c r="C4" s="46"/>
      <c r="D4" s="46"/>
      <c r="E4" s="46"/>
      <c r="F4" s="46"/>
      <c r="G4" s="46"/>
    </row>
    <row r="5" spans="1:7" ht="12" hidden="1" customHeight="1" x14ac:dyDescent="0.25">
      <c r="A5" s="1"/>
      <c r="B5" s="2"/>
      <c r="C5" s="2"/>
      <c r="D5" s="2"/>
      <c r="E5" s="2"/>
      <c r="F5" s="2"/>
    </row>
    <row r="6" spans="1:7" ht="15" customHeight="1" x14ac:dyDescent="0.25">
      <c r="A6" s="48" t="s">
        <v>89</v>
      </c>
      <c r="B6" s="48"/>
      <c r="C6" s="48"/>
      <c r="D6" s="48"/>
      <c r="E6" s="48"/>
      <c r="F6" s="48"/>
    </row>
    <row r="7" spans="1:7" ht="15" customHeight="1" x14ac:dyDescent="0.25">
      <c r="A7" s="48"/>
      <c r="B7" s="48"/>
      <c r="C7" s="48"/>
      <c r="D7" s="48"/>
      <c r="E7" s="48"/>
      <c r="F7" s="48"/>
    </row>
    <row r="8" spans="1:7" ht="24" customHeight="1" x14ac:dyDescent="0.25">
      <c r="A8" s="48"/>
      <c r="B8" s="48"/>
      <c r="C8" s="48"/>
      <c r="D8" s="48"/>
      <c r="E8" s="48"/>
      <c r="F8" s="48"/>
    </row>
    <row r="9" spans="1:7" ht="15.75" customHeight="1" x14ac:dyDescent="0.25">
      <c r="A9" s="3" t="s">
        <v>2</v>
      </c>
      <c r="B9" s="49" t="s">
        <v>3</v>
      </c>
      <c r="C9" s="49"/>
      <c r="D9" s="49"/>
      <c r="E9" s="49"/>
      <c r="F9" s="49"/>
    </row>
    <row r="10" spans="1:7" ht="15.75" customHeight="1" x14ac:dyDescent="0.25">
      <c r="A10" s="50" t="s">
        <v>4</v>
      </c>
      <c r="B10" s="50" t="s">
        <v>5</v>
      </c>
      <c r="C10" s="50" t="s">
        <v>6</v>
      </c>
      <c r="D10" s="51" t="s">
        <v>7</v>
      </c>
      <c r="E10" s="51"/>
      <c r="F10" s="51"/>
    </row>
    <row r="11" spans="1:7" ht="30.75" customHeight="1" x14ac:dyDescent="0.25">
      <c r="A11" s="50"/>
      <c r="B11" s="50"/>
      <c r="C11" s="50"/>
      <c r="D11" s="5">
        <v>2024</v>
      </c>
      <c r="E11" s="4">
        <v>2025</v>
      </c>
      <c r="F11" s="6">
        <v>2026</v>
      </c>
    </row>
    <row r="12" spans="1:7" ht="37.5" x14ac:dyDescent="0.25">
      <c r="A12" s="7" t="s">
        <v>8</v>
      </c>
      <c r="B12" s="8" t="s">
        <v>9</v>
      </c>
      <c r="C12" s="8"/>
      <c r="D12" s="9">
        <f>D13+D17</f>
        <v>2084.6999999999998</v>
      </c>
      <c r="E12" s="9">
        <f>E14+E17</f>
        <v>2136.1</v>
      </c>
      <c r="F12" s="9">
        <f>F13+F17</f>
        <v>2985.3</v>
      </c>
    </row>
    <row r="13" spans="1:7" ht="47.25" customHeight="1" x14ac:dyDescent="0.25">
      <c r="A13" s="10" t="s">
        <v>10</v>
      </c>
      <c r="B13" s="11" t="s">
        <v>11</v>
      </c>
      <c r="C13" s="11"/>
      <c r="D13" s="12">
        <f>SUM(D14)</f>
        <v>1175.7</v>
      </c>
      <c r="E13" s="12">
        <f>SUM(E14)</f>
        <v>1244.3</v>
      </c>
      <c r="F13" s="12">
        <f>SUM(F14)</f>
        <v>2985.3</v>
      </c>
    </row>
    <row r="14" spans="1:7" ht="18.75" x14ac:dyDescent="0.25">
      <c r="A14" s="13" t="s">
        <v>12</v>
      </c>
      <c r="B14" s="14" t="s">
        <v>13</v>
      </c>
      <c r="C14" s="14"/>
      <c r="D14" s="15">
        <f>SUM(D16)</f>
        <v>1175.7</v>
      </c>
      <c r="E14" s="15">
        <f>SUM(E16)</f>
        <v>1244.3</v>
      </c>
      <c r="F14" s="15">
        <f>SUM(F16)</f>
        <v>2985.3</v>
      </c>
    </row>
    <row r="15" spans="1:7" ht="37.5" x14ac:dyDescent="0.25">
      <c r="A15" s="13" t="s">
        <v>14</v>
      </c>
      <c r="B15" s="14" t="s">
        <v>13</v>
      </c>
      <c r="C15" s="14">
        <v>200</v>
      </c>
      <c r="D15" s="15">
        <f>SUM(D16)</f>
        <v>1175.7</v>
      </c>
      <c r="E15" s="15">
        <f>SUM(E16)</f>
        <v>1244.3</v>
      </c>
      <c r="F15" s="15">
        <f>SUM(F16)</f>
        <v>2985.3</v>
      </c>
    </row>
    <row r="16" spans="1:7" ht="37.5" x14ac:dyDescent="0.25">
      <c r="A16" s="13" t="s">
        <v>15</v>
      </c>
      <c r="B16" s="14" t="s">
        <v>13</v>
      </c>
      <c r="C16" s="14">
        <v>240</v>
      </c>
      <c r="D16" s="15">
        <v>1175.7</v>
      </c>
      <c r="E16" s="15">
        <v>1244.3</v>
      </c>
      <c r="F16" s="15">
        <v>2985.3</v>
      </c>
    </row>
    <row r="17" spans="1:6" ht="37.5" x14ac:dyDescent="0.25">
      <c r="A17" s="16" t="s">
        <v>16</v>
      </c>
      <c r="B17" s="11" t="s">
        <v>17</v>
      </c>
      <c r="C17" s="11"/>
      <c r="D17" s="12">
        <f>SUM(D19)</f>
        <v>909</v>
      </c>
      <c r="E17" s="12">
        <f>SUM(E19)</f>
        <v>891.8</v>
      </c>
      <c r="F17" s="12">
        <f>SUM(F19)</f>
        <v>0</v>
      </c>
    </row>
    <row r="18" spans="1:6" ht="18.75" x14ac:dyDescent="0.25">
      <c r="A18" s="17" t="s">
        <v>12</v>
      </c>
      <c r="B18" s="14" t="s">
        <v>18</v>
      </c>
      <c r="C18" s="14"/>
      <c r="D18" s="15">
        <f>SUM(D19)</f>
        <v>909</v>
      </c>
      <c r="E18" s="15">
        <f>SUM(E20)</f>
        <v>891.8</v>
      </c>
      <c r="F18" s="15">
        <f>SUM(F20)</f>
        <v>0</v>
      </c>
    </row>
    <row r="19" spans="1:6" ht="37.5" x14ac:dyDescent="0.25">
      <c r="A19" s="13" t="s">
        <v>19</v>
      </c>
      <c r="B19" s="14" t="s">
        <v>18</v>
      </c>
      <c r="C19" s="14">
        <v>200</v>
      </c>
      <c r="D19" s="15">
        <f>SUM(D20)</f>
        <v>909</v>
      </c>
      <c r="E19" s="15">
        <f>SUM(E20)</f>
        <v>891.8</v>
      </c>
      <c r="F19" s="15">
        <f>SUM(F20)</f>
        <v>0</v>
      </c>
    </row>
    <row r="20" spans="1:6" ht="37.5" x14ac:dyDescent="0.25">
      <c r="A20" s="13" t="s">
        <v>15</v>
      </c>
      <c r="B20" s="14" t="s">
        <v>18</v>
      </c>
      <c r="C20" s="14">
        <v>240</v>
      </c>
      <c r="D20" s="15">
        <v>909</v>
      </c>
      <c r="E20" s="15">
        <v>891.8</v>
      </c>
      <c r="F20" s="15">
        <v>0</v>
      </c>
    </row>
    <row r="21" spans="1:6" ht="39.75" customHeight="1" x14ac:dyDescent="0.25">
      <c r="A21" s="7" t="s">
        <v>20</v>
      </c>
      <c r="B21" s="8" t="s">
        <v>21</v>
      </c>
      <c r="C21" s="8"/>
      <c r="D21" s="9">
        <f>SUM(D22+D26)</f>
        <v>300</v>
      </c>
      <c r="E21" s="9">
        <f>SUM(E26+E22)</f>
        <v>300</v>
      </c>
      <c r="F21" s="9">
        <f>SUM(F22+F26)</f>
        <v>300</v>
      </c>
    </row>
    <row r="22" spans="1:6" ht="37.5" x14ac:dyDescent="0.25">
      <c r="A22" s="10" t="s">
        <v>22</v>
      </c>
      <c r="B22" s="11" t="s">
        <v>23</v>
      </c>
      <c r="C22" s="11"/>
      <c r="D22" s="12">
        <f>SUM(D23)</f>
        <v>250</v>
      </c>
      <c r="E22" s="12">
        <f>SUM(E25)</f>
        <v>250</v>
      </c>
      <c r="F22" s="12">
        <f>SUM(F25)</f>
        <v>250</v>
      </c>
    </row>
    <row r="23" spans="1:6" ht="18.75" x14ac:dyDescent="0.25">
      <c r="A23" s="17" t="s">
        <v>12</v>
      </c>
      <c r="B23" s="14" t="s">
        <v>24</v>
      </c>
      <c r="C23" s="14"/>
      <c r="D23" s="15">
        <f>SUM(D24)</f>
        <v>250</v>
      </c>
      <c r="E23" s="15">
        <f>SUM(E25)</f>
        <v>250</v>
      </c>
      <c r="F23" s="15">
        <f>SUM(F25)</f>
        <v>250</v>
      </c>
    </row>
    <row r="24" spans="1:6" ht="48.75" customHeight="1" x14ac:dyDescent="0.25">
      <c r="A24" s="13" t="s">
        <v>19</v>
      </c>
      <c r="B24" s="14" t="s">
        <v>24</v>
      </c>
      <c r="C24" s="14">
        <v>200</v>
      </c>
      <c r="D24" s="15">
        <f>SUM(D25)</f>
        <v>250</v>
      </c>
      <c r="E24" s="15">
        <f>SUM(E25)</f>
        <v>250</v>
      </c>
      <c r="F24" s="15">
        <f>SUM(F25)</f>
        <v>250</v>
      </c>
    </row>
    <row r="25" spans="1:6" ht="37.5" x14ac:dyDescent="0.25">
      <c r="A25" s="13" t="s">
        <v>15</v>
      </c>
      <c r="B25" s="14" t="s">
        <v>24</v>
      </c>
      <c r="C25" s="14">
        <v>240</v>
      </c>
      <c r="D25" s="15">
        <v>250</v>
      </c>
      <c r="E25" s="15">
        <v>250</v>
      </c>
      <c r="F25" s="15">
        <v>250</v>
      </c>
    </row>
    <row r="26" spans="1:6" ht="37.5" x14ac:dyDescent="0.25">
      <c r="A26" s="10" t="s">
        <v>25</v>
      </c>
      <c r="B26" s="11" t="s">
        <v>26</v>
      </c>
      <c r="C26" s="11"/>
      <c r="D26" s="12">
        <f>SUM(D29)</f>
        <v>50</v>
      </c>
      <c r="E26" s="12">
        <f>SUM(E29)</f>
        <v>50</v>
      </c>
      <c r="F26" s="12">
        <f>SUM(F29)</f>
        <v>50</v>
      </c>
    </row>
    <row r="27" spans="1:6" ht="32.25" customHeight="1" x14ac:dyDescent="0.25">
      <c r="A27" s="17" t="s">
        <v>12</v>
      </c>
      <c r="B27" s="14" t="s">
        <v>27</v>
      </c>
      <c r="C27" s="14"/>
      <c r="D27" s="15">
        <f>SUM(D29)</f>
        <v>50</v>
      </c>
      <c r="E27" s="15">
        <f>SUM(E29)</f>
        <v>50</v>
      </c>
      <c r="F27" s="15">
        <f>SUM(F29)</f>
        <v>50</v>
      </c>
    </row>
    <row r="28" spans="1:6" ht="37.5" hidden="1" x14ac:dyDescent="0.25">
      <c r="A28" s="13" t="s">
        <v>19</v>
      </c>
      <c r="B28" s="14" t="s">
        <v>27</v>
      </c>
      <c r="C28" s="14">
        <v>200</v>
      </c>
      <c r="D28" s="15">
        <f>SUM(D29)</f>
        <v>50</v>
      </c>
      <c r="E28" s="15">
        <f>SUM(E29)</f>
        <v>50</v>
      </c>
      <c r="F28" s="15">
        <f>SUM(F29)</f>
        <v>50</v>
      </c>
    </row>
    <row r="29" spans="1:6" ht="37.5" hidden="1" x14ac:dyDescent="0.25">
      <c r="A29" s="13" t="s">
        <v>15</v>
      </c>
      <c r="B29" s="14" t="s">
        <v>27</v>
      </c>
      <c r="C29" s="14">
        <v>240</v>
      </c>
      <c r="D29" s="15">
        <v>50</v>
      </c>
      <c r="E29" s="15">
        <v>50</v>
      </c>
      <c r="F29" s="15">
        <v>50</v>
      </c>
    </row>
    <row r="30" spans="1:6" ht="37.5" hidden="1" x14ac:dyDescent="0.25">
      <c r="A30" s="10" t="s">
        <v>20</v>
      </c>
      <c r="B30" s="11" t="s">
        <v>21</v>
      </c>
      <c r="C30" s="11"/>
      <c r="D30" s="12">
        <f>SUM(D31+D35)</f>
        <v>300</v>
      </c>
      <c r="E30" s="12">
        <f>SUM(E35+E31)</f>
        <v>300</v>
      </c>
      <c r="F30" s="12">
        <f>SUM(F31+F35)</f>
        <v>300</v>
      </c>
    </row>
    <row r="31" spans="1:6" ht="37.5" hidden="1" x14ac:dyDescent="0.25">
      <c r="A31" s="13" t="s">
        <v>22</v>
      </c>
      <c r="B31" s="14" t="s">
        <v>23</v>
      </c>
      <c r="C31" s="14"/>
      <c r="D31" s="15">
        <f>SUM(D32)</f>
        <v>250</v>
      </c>
      <c r="E31" s="15">
        <f>SUM(E34)</f>
        <v>250</v>
      </c>
      <c r="F31" s="15">
        <f>SUM(F34)</f>
        <v>250</v>
      </c>
    </row>
    <row r="32" spans="1:6" ht="18.75" hidden="1" x14ac:dyDescent="0.25">
      <c r="A32" s="17" t="s">
        <v>12</v>
      </c>
      <c r="B32" s="14" t="s">
        <v>24</v>
      </c>
      <c r="C32" s="14"/>
      <c r="D32" s="15">
        <f>SUM(D33)</f>
        <v>250</v>
      </c>
      <c r="E32" s="15">
        <f>SUM(E34)</f>
        <v>250</v>
      </c>
      <c r="F32" s="15">
        <f>SUM(F34)</f>
        <v>250</v>
      </c>
    </row>
    <row r="33" spans="1:6" ht="37.5" hidden="1" x14ac:dyDescent="0.25">
      <c r="A33" s="13" t="s">
        <v>19</v>
      </c>
      <c r="B33" s="14" t="s">
        <v>24</v>
      </c>
      <c r="C33" s="14">
        <v>200</v>
      </c>
      <c r="D33" s="15">
        <f>SUM(D34)</f>
        <v>250</v>
      </c>
      <c r="E33" s="15">
        <f>SUM(E34)</f>
        <v>250</v>
      </c>
      <c r="F33" s="15">
        <f>SUM(F34)</f>
        <v>250</v>
      </c>
    </row>
    <row r="34" spans="1:6" ht="37.5" hidden="1" x14ac:dyDescent="0.25">
      <c r="A34" s="13" t="s">
        <v>15</v>
      </c>
      <c r="B34" s="14" t="s">
        <v>24</v>
      </c>
      <c r="C34" s="14">
        <v>240</v>
      </c>
      <c r="D34" s="15">
        <v>250</v>
      </c>
      <c r="E34" s="15">
        <v>250</v>
      </c>
      <c r="F34" s="15">
        <v>250</v>
      </c>
    </row>
    <row r="35" spans="1:6" ht="37.5" hidden="1" x14ac:dyDescent="0.25">
      <c r="A35" s="13" t="s">
        <v>25</v>
      </c>
      <c r="B35" s="14" t="s">
        <v>26</v>
      </c>
      <c r="C35" s="14"/>
      <c r="D35" s="15">
        <f>SUM(D38)</f>
        <v>50</v>
      </c>
      <c r="E35" s="15">
        <f>SUM(E38)</f>
        <v>50</v>
      </c>
      <c r="F35" s="15">
        <f>SUM(F38)</f>
        <v>50</v>
      </c>
    </row>
    <row r="36" spans="1:6" ht="18.75" hidden="1" x14ac:dyDescent="0.25">
      <c r="A36" s="17" t="s">
        <v>12</v>
      </c>
      <c r="B36" s="14" t="s">
        <v>27</v>
      </c>
      <c r="C36" s="14"/>
      <c r="D36" s="15">
        <f>SUM(D38)</f>
        <v>50</v>
      </c>
      <c r="E36" s="15">
        <f>SUM(E38)</f>
        <v>50</v>
      </c>
      <c r="F36" s="15">
        <f>SUM(F38)</f>
        <v>50</v>
      </c>
    </row>
    <row r="37" spans="1:6" ht="37.5" x14ac:dyDescent="0.25">
      <c r="A37" s="13" t="s">
        <v>19</v>
      </c>
      <c r="B37" s="14" t="s">
        <v>27</v>
      </c>
      <c r="C37" s="14">
        <v>200</v>
      </c>
      <c r="D37" s="15">
        <f>SUM(D38)</f>
        <v>50</v>
      </c>
      <c r="E37" s="15">
        <f>SUM(E38)</f>
        <v>50</v>
      </c>
      <c r="F37" s="15">
        <f>SUM(F38)</f>
        <v>50</v>
      </c>
    </row>
    <row r="38" spans="1:6" ht="37.5" x14ac:dyDescent="0.25">
      <c r="A38" s="13" t="s">
        <v>15</v>
      </c>
      <c r="B38" s="14" t="s">
        <v>27</v>
      </c>
      <c r="C38" s="14">
        <v>240</v>
      </c>
      <c r="D38" s="15">
        <v>50</v>
      </c>
      <c r="E38" s="15">
        <v>50</v>
      </c>
      <c r="F38" s="15">
        <v>50</v>
      </c>
    </row>
    <row r="39" spans="1:6" ht="37.5" x14ac:dyDescent="0.25">
      <c r="A39" s="18" t="s">
        <v>28</v>
      </c>
      <c r="B39" s="19" t="s">
        <v>29</v>
      </c>
      <c r="C39" s="19"/>
      <c r="D39" s="20">
        <f>SUM(D43)</f>
        <v>250</v>
      </c>
      <c r="E39" s="9">
        <f>SUM(E43)</f>
        <v>250</v>
      </c>
      <c r="F39" s="9">
        <f>SUM(F43)</f>
        <v>250</v>
      </c>
    </row>
    <row r="40" spans="1:6" ht="37.5" x14ac:dyDescent="0.25">
      <c r="A40" s="21" t="s">
        <v>30</v>
      </c>
      <c r="B40" s="22" t="s">
        <v>31</v>
      </c>
      <c r="C40" s="23"/>
      <c r="D40" s="24">
        <f>SUM(D43)</f>
        <v>250</v>
      </c>
      <c r="E40" s="25">
        <f>SUM(E43)</f>
        <v>250</v>
      </c>
      <c r="F40" s="25">
        <f>SUM(F43)</f>
        <v>250</v>
      </c>
    </row>
    <row r="41" spans="1:6" ht="18.75" x14ac:dyDescent="0.25">
      <c r="A41" s="21" t="s">
        <v>12</v>
      </c>
      <c r="B41" s="22" t="s">
        <v>32</v>
      </c>
      <c r="C41" s="23"/>
      <c r="D41" s="24">
        <f>SUM(D43)</f>
        <v>250</v>
      </c>
      <c r="E41" s="25">
        <f>SUM(E43)</f>
        <v>250</v>
      </c>
      <c r="F41" s="25">
        <f>SUM(F43)</f>
        <v>250</v>
      </c>
    </row>
    <row r="42" spans="1:6" ht="37.5" x14ac:dyDescent="0.25">
      <c r="A42" s="26" t="s">
        <v>19</v>
      </c>
      <c r="B42" s="22" t="s">
        <v>32</v>
      </c>
      <c r="C42" s="22">
        <v>200</v>
      </c>
      <c r="D42" s="24">
        <f>SUM(D43)</f>
        <v>250</v>
      </c>
      <c r="E42" s="25">
        <f>SUM(E43)</f>
        <v>250</v>
      </c>
      <c r="F42" s="25">
        <f>SUM(F43)</f>
        <v>250</v>
      </c>
    </row>
    <row r="43" spans="1:6" ht="37.5" x14ac:dyDescent="0.25">
      <c r="A43" s="26" t="s">
        <v>15</v>
      </c>
      <c r="B43" s="22" t="s">
        <v>32</v>
      </c>
      <c r="C43" s="22">
        <v>240</v>
      </c>
      <c r="D43" s="24">
        <v>250</v>
      </c>
      <c r="E43" s="25">
        <v>250</v>
      </c>
      <c r="F43" s="25">
        <v>250</v>
      </c>
    </row>
    <row r="44" spans="1:6" ht="18.75" x14ac:dyDescent="0.25">
      <c r="A44" s="7" t="s">
        <v>33</v>
      </c>
      <c r="B44" s="8" t="s">
        <v>34</v>
      </c>
      <c r="C44" s="8"/>
      <c r="D44" s="9">
        <f t="shared" ref="D44:F46" si="0">SUM(D45)</f>
        <v>364</v>
      </c>
      <c r="E44" s="9">
        <f t="shared" si="0"/>
        <v>364</v>
      </c>
      <c r="F44" s="9">
        <f t="shared" si="0"/>
        <v>364</v>
      </c>
    </row>
    <row r="45" spans="1:6" ht="35.25" customHeight="1" x14ac:dyDescent="0.25">
      <c r="A45" s="17" t="s">
        <v>35</v>
      </c>
      <c r="B45" s="27" t="s">
        <v>36</v>
      </c>
      <c r="C45" s="27"/>
      <c r="D45" s="25">
        <f t="shared" si="0"/>
        <v>364</v>
      </c>
      <c r="E45" s="25">
        <f t="shared" si="0"/>
        <v>364</v>
      </c>
      <c r="F45" s="25">
        <f t="shared" si="0"/>
        <v>364</v>
      </c>
    </row>
    <row r="46" spans="1:6" ht="18.75" x14ac:dyDescent="0.25">
      <c r="A46" s="17" t="s">
        <v>37</v>
      </c>
      <c r="B46" s="27" t="s">
        <v>36</v>
      </c>
      <c r="C46" s="27">
        <v>300</v>
      </c>
      <c r="D46" s="25">
        <f t="shared" si="0"/>
        <v>364</v>
      </c>
      <c r="E46" s="25">
        <f t="shared" si="0"/>
        <v>364</v>
      </c>
      <c r="F46" s="25">
        <f t="shared" si="0"/>
        <v>364</v>
      </c>
    </row>
    <row r="47" spans="1:6" ht="37.5" customHeight="1" x14ac:dyDescent="0.25">
      <c r="A47" s="17" t="s">
        <v>38</v>
      </c>
      <c r="B47" s="27" t="s">
        <v>36</v>
      </c>
      <c r="C47" s="27">
        <v>310</v>
      </c>
      <c r="D47" s="25">
        <v>364</v>
      </c>
      <c r="E47" s="25">
        <v>364</v>
      </c>
      <c r="F47" s="25">
        <v>364</v>
      </c>
    </row>
    <row r="48" spans="1:6" ht="37.5" x14ac:dyDescent="0.25">
      <c r="A48" s="7" t="s">
        <v>39</v>
      </c>
      <c r="B48" s="8" t="s">
        <v>40</v>
      </c>
      <c r="C48" s="8"/>
      <c r="D48" s="9">
        <f>SUM(D51)</f>
        <v>10</v>
      </c>
      <c r="E48" s="9">
        <f>SUM(F51)</f>
        <v>10</v>
      </c>
      <c r="F48" s="9">
        <f>SUM(F51)</f>
        <v>10</v>
      </c>
    </row>
    <row r="49" spans="1:6" ht="45.75" customHeight="1" x14ac:dyDescent="0.25">
      <c r="A49" s="17" t="s">
        <v>41</v>
      </c>
      <c r="B49" s="27" t="s">
        <v>42</v>
      </c>
      <c r="C49" s="27"/>
      <c r="D49" s="25">
        <f>SUM(D51)</f>
        <v>10</v>
      </c>
      <c r="E49" s="25">
        <f>SUM(F51)</f>
        <v>10</v>
      </c>
      <c r="F49" s="25">
        <f>SUM(F51)</f>
        <v>10</v>
      </c>
    </row>
    <row r="50" spans="1:6" ht="49.5" customHeight="1" x14ac:dyDescent="0.25">
      <c r="A50" s="17" t="s">
        <v>19</v>
      </c>
      <c r="B50" s="27" t="s">
        <v>42</v>
      </c>
      <c r="C50" s="27">
        <v>800</v>
      </c>
      <c r="D50" s="25">
        <f>SUM(D51)</f>
        <v>10</v>
      </c>
      <c r="E50" s="25">
        <f>SUM(F51)</f>
        <v>10</v>
      </c>
      <c r="F50" s="25">
        <f>SUM(F51)</f>
        <v>10</v>
      </c>
    </row>
    <row r="51" spans="1:6" ht="53.25" customHeight="1" x14ac:dyDescent="0.25">
      <c r="A51" s="17" t="s">
        <v>15</v>
      </c>
      <c r="B51" s="27" t="s">
        <v>42</v>
      </c>
      <c r="C51" s="27">
        <v>850</v>
      </c>
      <c r="D51" s="25">
        <v>10</v>
      </c>
      <c r="E51" s="25">
        <v>10</v>
      </c>
      <c r="F51" s="25">
        <v>10</v>
      </c>
    </row>
    <row r="52" spans="1:6" ht="34.5" customHeight="1" x14ac:dyDescent="0.25">
      <c r="A52" s="7" t="s">
        <v>43</v>
      </c>
      <c r="B52" s="8" t="s">
        <v>44</v>
      </c>
      <c r="C52" s="8"/>
      <c r="D52" s="9">
        <f>SUM(D53+D56)</f>
        <v>118</v>
      </c>
      <c r="E52" s="9">
        <f>SUM(E53+E56)</f>
        <v>118</v>
      </c>
      <c r="F52" s="9">
        <f>SUM(F53+F56)</f>
        <v>118</v>
      </c>
    </row>
    <row r="53" spans="1:6" ht="42" customHeight="1" x14ac:dyDescent="0.25">
      <c r="A53" s="10" t="s">
        <v>45</v>
      </c>
      <c r="B53" s="28" t="s">
        <v>46</v>
      </c>
      <c r="C53" s="28"/>
      <c r="D53" s="29">
        <f t="shared" ref="D53:F54" si="1">SUM(D54)</f>
        <v>80</v>
      </c>
      <c r="E53" s="29">
        <f t="shared" si="1"/>
        <v>80</v>
      </c>
      <c r="F53" s="29">
        <f t="shared" si="1"/>
        <v>80</v>
      </c>
    </row>
    <row r="54" spans="1:6" ht="48.75" customHeight="1" x14ac:dyDescent="0.25">
      <c r="A54" s="17" t="s">
        <v>19</v>
      </c>
      <c r="B54" s="27" t="s">
        <v>46</v>
      </c>
      <c r="C54" s="27">
        <v>200</v>
      </c>
      <c r="D54" s="25">
        <f t="shared" si="1"/>
        <v>80</v>
      </c>
      <c r="E54" s="25">
        <f t="shared" si="1"/>
        <v>80</v>
      </c>
      <c r="F54" s="25">
        <f t="shared" si="1"/>
        <v>80</v>
      </c>
    </row>
    <row r="55" spans="1:6" ht="51" customHeight="1" x14ac:dyDescent="0.25">
      <c r="A55" s="17" t="s">
        <v>15</v>
      </c>
      <c r="B55" s="27" t="s">
        <v>46</v>
      </c>
      <c r="C55" s="27">
        <v>240</v>
      </c>
      <c r="D55" s="25">
        <v>80</v>
      </c>
      <c r="E55" s="25">
        <v>80</v>
      </c>
      <c r="F55" s="25">
        <v>80</v>
      </c>
    </row>
    <row r="56" spans="1:6" ht="54.75" customHeight="1" x14ac:dyDescent="0.25">
      <c r="A56" s="16" t="s">
        <v>47</v>
      </c>
      <c r="B56" s="28" t="s">
        <v>48</v>
      </c>
      <c r="C56" s="28"/>
      <c r="D56" s="29">
        <f>SUM(D58)</f>
        <v>38</v>
      </c>
      <c r="E56" s="29">
        <f>SUM(E58)</f>
        <v>38</v>
      </c>
      <c r="F56" s="29">
        <f>SUM(F58)</f>
        <v>38</v>
      </c>
    </row>
    <row r="57" spans="1:6" ht="18.75" x14ac:dyDescent="0.25">
      <c r="A57" s="17" t="s">
        <v>49</v>
      </c>
      <c r="B57" s="27" t="s">
        <v>48</v>
      </c>
      <c r="C57" s="27">
        <v>200</v>
      </c>
      <c r="D57" s="25">
        <f>SUM(D58)</f>
        <v>38</v>
      </c>
      <c r="E57" s="25">
        <f>SUM(E58)</f>
        <v>38</v>
      </c>
      <c r="F57" s="25">
        <f>SUM(F58)</f>
        <v>38</v>
      </c>
    </row>
    <row r="58" spans="1:6" ht="24.75" customHeight="1" x14ac:dyDescent="0.25">
      <c r="A58" s="17" t="s">
        <v>50</v>
      </c>
      <c r="B58" s="27" t="s">
        <v>48</v>
      </c>
      <c r="C58" s="27">
        <v>240</v>
      </c>
      <c r="D58" s="25">
        <v>38</v>
      </c>
      <c r="E58" s="25">
        <v>38</v>
      </c>
      <c r="F58" s="25">
        <v>38</v>
      </c>
    </row>
    <row r="59" spans="1:6" ht="24" customHeight="1" x14ac:dyDescent="0.25">
      <c r="A59" s="7" t="s">
        <v>51</v>
      </c>
      <c r="B59" s="8" t="s">
        <v>52</v>
      </c>
      <c r="C59" s="8"/>
      <c r="D59" s="9">
        <f>SUM(D60+D63)</f>
        <v>7218.8</v>
      </c>
      <c r="E59" s="9">
        <f>SUM(E60+E63)</f>
        <v>7614.5</v>
      </c>
      <c r="F59" s="9">
        <f>SUM(F60+F63)</f>
        <v>7656.3</v>
      </c>
    </row>
    <row r="60" spans="1:6" ht="27.75" customHeight="1" x14ac:dyDescent="0.25">
      <c r="A60" s="16" t="s">
        <v>53</v>
      </c>
      <c r="B60" s="28" t="s">
        <v>54</v>
      </c>
      <c r="C60" s="28"/>
      <c r="D60" s="29">
        <f t="shared" ref="D60:F61" si="2">SUM(D61)</f>
        <v>1375.5</v>
      </c>
      <c r="E60" s="29">
        <f t="shared" si="2"/>
        <v>1482</v>
      </c>
      <c r="F60" s="29">
        <f t="shared" si="2"/>
        <v>1122</v>
      </c>
    </row>
    <row r="61" spans="1:6" ht="37.5" x14ac:dyDescent="0.25">
      <c r="A61" s="17" t="s">
        <v>19</v>
      </c>
      <c r="B61" s="27" t="s">
        <v>54</v>
      </c>
      <c r="C61" s="27">
        <v>200</v>
      </c>
      <c r="D61" s="25">
        <f t="shared" si="2"/>
        <v>1375.5</v>
      </c>
      <c r="E61" s="25">
        <f t="shared" si="2"/>
        <v>1482</v>
      </c>
      <c r="F61" s="25">
        <f t="shared" si="2"/>
        <v>1122</v>
      </c>
    </row>
    <row r="62" spans="1:6" ht="37.5" x14ac:dyDescent="0.25">
      <c r="A62" s="17" t="s">
        <v>15</v>
      </c>
      <c r="B62" s="27" t="s">
        <v>54</v>
      </c>
      <c r="C62" s="27">
        <v>240</v>
      </c>
      <c r="D62" s="25">
        <v>1375.5</v>
      </c>
      <c r="E62" s="25">
        <v>1482</v>
      </c>
      <c r="F62" s="25">
        <v>1122</v>
      </c>
    </row>
    <row r="63" spans="1:6" ht="18.75" x14ac:dyDescent="0.25">
      <c r="A63" s="16" t="s">
        <v>55</v>
      </c>
      <c r="B63" s="28" t="s">
        <v>56</v>
      </c>
      <c r="C63" s="28"/>
      <c r="D63" s="29">
        <f>SUM(D65)</f>
        <v>5843.3</v>
      </c>
      <c r="E63" s="29">
        <f>SUM(E65)</f>
        <v>6132.5</v>
      </c>
      <c r="F63" s="29">
        <f>SUM(F65)</f>
        <v>6534.3</v>
      </c>
    </row>
    <row r="64" spans="1:6" ht="37.5" x14ac:dyDescent="0.25">
      <c r="A64" s="17" t="s">
        <v>19</v>
      </c>
      <c r="B64" s="27" t="s">
        <v>56</v>
      </c>
      <c r="C64" s="27">
        <v>200</v>
      </c>
      <c r="D64" s="25">
        <f>SUM(D65)</f>
        <v>5843.3</v>
      </c>
      <c r="E64" s="25">
        <f>SUM(E65)</f>
        <v>6132.5</v>
      </c>
      <c r="F64" s="25">
        <f>SUM(F65)</f>
        <v>6534.3</v>
      </c>
    </row>
    <row r="65" spans="1:6" ht="37.5" x14ac:dyDescent="0.25">
      <c r="A65" s="17" t="s">
        <v>15</v>
      </c>
      <c r="B65" s="27" t="s">
        <v>56</v>
      </c>
      <c r="C65" s="27">
        <v>240</v>
      </c>
      <c r="D65" s="25">
        <v>5843.3</v>
      </c>
      <c r="E65" s="25">
        <v>6132.5</v>
      </c>
      <c r="F65" s="25">
        <v>6534.3</v>
      </c>
    </row>
    <row r="66" spans="1:6" ht="37.5" x14ac:dyDescent="0.25">
      <c r="A66" s="7" t="s">
        <v>57</v>
      </c>
      <c r="B66" s="8" t="s">
        <v>58</v>
      </c>
      <c r="C66" s="8"/>
      <c r="D66" s="9">
        <f>SUM(D67)</f>
        <v>9073</v>
      </c>
      <c r="E66" s="9">
        <f>E68+E79+E76+E71</f>
        <v>9073</v>
      </c>
      <c r="F66" s="9">
        <f>F68+F71+F76+F79</f>
        <v>9173</v>
      </c>
    </row>
    <row r="67" spans="1:6" ht="39" x14ac:dyDescent="0.25">
      <c r="A67" s="30" t="s">
        <v>59</v>
      </c>
      <c r="B67" s="31" t="s">
        <v>60</v>
      </c>
      <c r="C67" s="31"/>
      <c r="D67" s="32">
        <f>SUM(D68+D71+D76+D79)</f>
        <v>9073</v>
      </c>
      <c r="E67" s="32">
        <f t="shared" ref="E67:F67" si="3">SUM(E68+E71+E76+E79)</f>
        <v>9073</v>
      </c>
      <c r="F67" s="32">
        <f t="shared" si="3"/>
        <v>9173</v>
      </c>
    </row>
    <row r="68" spans="1:6" ht="75" x14ac:dyDescent="0.25">
      <c r="A68" s="16" t="s">
        <v>61</v>
      </c>
      <c r="B68" s="28" t="s">
        <v>62</v>
      </c>
      <c r="C68" s="28"/>
      <c r="D68" s="29">
        <f>D69</f>
        <v>1953</v>
      </c>
      <c r="E68" s="29">
        <f>E69</f>
        <v>1953</v>
      </c>
      <c r="F68" s="29">
        <f>F69</f>
        <v>1953</v>
      </c>
    </row>
    <row r="69" spans="1:6" ht="93.75" x14ac:dyDescent="0.25">
      <c r="A69" s="17" t="s">
        <v>63</v>
      </c>
      <c r="B69" s="27" t="s">
        <v>62</v>
      </c>
      <c r="C69" s="27">
        <v>100</v>
      </c>
      <c r="D69" s="25">
        <f>SUM(D70)</f>
        <v>1953</v>
      </c>
      <c r="E69" s="25">
        <f>E70</f>
        <v>1953</v>
      </c>
      <c r="F69" s="25">
        <f>F70</f>
        <v>1953</v>
      </c>
    </row>
    <row r="70" spans="1:6" ht="37.5" x14ac:dyDescent="0.25">
      <c r="A70" s="17" t="s">
        <v>64</v>
      </c>
      <c r="B70" s="27" t="s">
        <v>62</v>
      </c>
      <c r="C70" s="27">
        <v>120</v>
      </c>
      <c r="D70" s="25">
        <v>1953</v>
      </c>
      <c r="E70" s="25">
        <v>1953</v>
      </c>
      <c r="F70" s="25">
        <v>1953</v>
      </c>
    </row>
    <row r="71" spans="1:6" ht="37.5" x14ac:dyDescent="0.25">
      <c r="A71" s="16" t="s">
        <v>65</v>
      </c>
      <c r="B71" s="28" t="s">
        <v>66</v>
      </c>
      <c r="C71" s="28"/>
      <c r="D71" s="12">
        <f>D72+D74</f>
        <v>7076</v>
      </c>
      <c r="E71" s="12">
        <f t="shared" ref="E71:F71" si="4">E72+E74</f>
        <v>7076</v>
      </c>
      <c r="F71" s="12">
        <f t="shared" si="4"/>
        <v>7176</v>
      </c>
    </row>
    <row r="72" spans="1:6" ht="100.5" customHeight="1" x14ac:dyDescent="0.25">
      <c r="A72" s="17" t="s">
        <v>63</v>
      </c>
      <c r="B72" s="27" t="s">
        <v>66</v>
      </c>
      <c r="C72" s="27">
        <v>100</v>
      </c>
      <c r="D72" s="25">
        <f>SUM(D73)</f>
        <v>5900</v>
      </c>
      <c r="E72" s="25">
        <f>E73</f>
        <v>5900</v>
      </c>
      <c r="F72" s="25">
        <f>F73</f>
        <v>5900</v>
      </c>
    </row>
    <row r="73" spans="1:6" ht="51" customHeight="1" x14ac:dyDescent="0.25">
      <c r="A73" s="17" t="s">
        <v>67</v>
      </c>
      <c r="B73" s="27" t="s">
        <v>66</v>
      </c>
      <c r="C73" s="27">
        <v>120</v>
      </c>
      <c r="D73" s="25">
        <v>5900</v>
      </c>
      <c r="E73" s="25">
        <v>5900</v>
      </c>
      <c r="F73" s="25">
        <v>5900</v>
      </c>
    </row>
    <row r="74" spans="1:6" ht="49.5" customHeight="1" x14ac:dyDescent="0.25">
      <c r="A74" s="17" t="s">
        <v>19</v>
      </c>
      <c r="B74" s="27" t="s">
        <v>66</v>
      </c>
      <c r="C74" s="27">
        <v>200</v>
      </c>
      <c r="D74" s="25">
        <f>D75</f>
        <v>1176</v>
      </c>
      <c r="E74" s="25">
        <f t="shared" ref="E74:F74" si="5">E75</f>
        <v>1176</v>
      </c>
      <c r="F74" s="25">
        <f t="shared" si="5"/>
        <v>1276</v>
      </c>
    </row>
    <row r="75" spans="1:6" ht="37.5" x14ac:dyDescent="0.25">
      <c r="A75" s="33" t="s">
        <v>15</v>
      </c>
      <c r="B75" s="27" t="s">
        <v>66</v>
      </c>
      <c r="C75" s="27">
        <v>240</v>
      </c>
      <c r="D75" s="25">
        <v>1176</v>
      </c>
      <c r="E75" s="25">
        <v>1176</v>
      </c>
      <c r="F75" s="25">
        <v>1276</v>
      </c>
    </row>
    <row r="76" spans="1:6" ht="96" customHeight="1" x14ac:dyDescent="0.25">
      <c r="A76" s="16" t="s">
        <v>68</v>
      </c>
      <c r="B76" s="28" t="s">
        <v>69</v>
      </c>
      <c r="C76" s="28"/>
      <c r="D76" s="29">
        <f>SUM(D78)</f>
        <v>40</v>
      </c>
      <c r="E76" s="29">
        <f>SUM(E78)</f>
        <v>40</v>
      </c>
      <c r="F76" s="29">
        <f>SUM(F78)</f>
        <v>40</v>
      </c>
    </row>
    <row r="77" spans="1:6" ht="30" customHeight="1" x14ac:dyDescent="0.25">
      <c r="A77" s="17" t="s">
        <v>70</v>
      </c>
      <c r="B77" s="27" t="s">
        <v>69</v>
      </c>
      <c r="C77" s="27">
        <v>800</v>
      </c>
      <c r="D77" s="25">
        <f>SUM(D78)</f>
        <v>40</v>
      </c>
      <c r="E77" s="25">
        <f>SUM(E78)</f>
        <v>40</v>
      </c>
      <c r="F77" s="25">
        <f>SUM(F78)</f>
        <v>40</v>
      </c>
    </row>
    <row r="78" spans="1:6" ht="29.25" customHeight="1" x14ac:dyDescent="0.25">
      <c r="A78" s="17" t="s">
        <v>50</v>
      </c>
      <c r="B78" s="27" t="s">
        <v>69</v>
      </c>
      <c r="C78" s="27">
        <v>850</v>
      </c>
      <c r="D78" s="25">
        <v>40</v>
      </c>
      <c r="E78" s="25">
        <v>40</v>
      </c>
      <c r="F78" s="25">
        <v>40</v>
      </c>
    </row>
    <row r="79" spans="1:6" ht="84.75" customHeight="1" x14ac:dyDescent="0.25">
      <c r="A79" s="16" t="s">
        <v>71</v>
      </c>
      <c r="B79" s="11" t="s">
        <v>72</v>
      </c>
      <c r="C79" s="11"/>
      <c r="D79" s="12">
        <f>SUM(D80)</f>
        <v>4</v>
      </c>
      <c r="E79" s="12">
        <f>SUM(E81)</f>
        <v>4</v>
      </c>
      <c r="F79" s="12">
        <f>SUM(F81)</f>
        <v>4</v>
      </c>
    </row>
    <row r="80" spans="1:6" ht="27" customHeight="1" x14ac:dyDescent="0.25">
      <c r="A80" s="17" t="s">
        <v>70</v>
      </c>
      <c r="B80" s="14" t="s">
        <v>72</v>
      </c>
      <c r="C80" s="27">
        <v>800</v>
      </c>
      <c r="D80" s="25">
        <f>SUM(D81)</f>
        <v>4</v>
      </c>
      <c r="E80" s="25">
        <f>SUM(E81)</f>
        <v>4</v>
      </c>
      <c r="F80" s="25">
        <f>SUM(F81)</f>
        <v>4</v>
      </c>
    </row>
    <row r="81" spans="1:6" ht="21" customHeight="1" x14ac:dyDescent="0.25">
      <c r="A81" s="17" t="s">
        <v>50</v>
      </c>
      <c r="B81" s="14" t="s">
        <v>72</v>
      </c>
      <c r="C81" s="27">
        <v>850</v>
      </c>
      <c r="D81" s="25">
        <v>4</v>
      </c>
      <c r="E81" s="25">
        <v>4</v>
      </c>
      <c r="F81" s="25">
        <v>4</v>
      </c>
    </row>
    <row r="82" spans="1:6" ht="55.5" customHeight="1" x14ac:dyDescent="0.25">
      <c r="A82" s="34" t="s">
        <v>73</v>
      </c>
      <c r="B82" s="35" t="s">
        <v>74</v>
      </c>
      <c r="C82" s="35"/>
      <c r="D82" s="36">
        <f>SUM(D83)</f>
        <v>50</v>
      </c>
      <c r="E82" s="36">
        <f>SUM(E83)</f>
        <v>50</v>
      </c>
      <c r="F82" s="36">
        <f>SUM(F83)</f>
        <v>50</v>
      </c>
    </row>
    <row r="83" spans="1:6" ht="66" customHeight="1" x14ac:dyDescent="0.25">
      <c r="A83" s="37" t="s">
        <v>75</v>
      </c>
      <c r="B83" s="38" t="s">
        <v>76</v>
      </c>
      <c r="C83" s="38"/>
      <c r="D83" s="39">
        <f>SUM(D85)</f>
        <v>50</v>
      </c>
      <c r="E83" s="39">
        <f>SUM(E85)</f>
        <v>50</v>
      </c>
      <c r="F83" s="39">
        <f>SUM(F85)</f>
        <v>50</v>
      </c>
    </row>
    <row r="84" spans="1:6" ht="57" customHeight="1" x14ac:dyDescent="0.25">
      <c r="A84" s="40" t="s">
        <v>19</v>
      </c>
      <c r="B84" s="41" t="s">
        <v>76</v>
      </c>
      <c r="C84" s="41">
        <v>200</v>
      </c>
      <c r="D84" s="42">
        <f>SUM(D85)</f>
        <v>50</v>
      </c>
      <c r="E84" s="42">
        <f>SUM(E85)</f>
        <v>50</v>
      </c>
      <c r="F84" s="42">
        <f>SUM(F85)</f>
        <v>50</v>
      </c>
    </row>
    <row r="85" spans="1:6" ht="56.25" customHeight="1" x14ac:dyDescent="0.25">
      <c r="A85" s="40" t="s">
        <v>15</v>
      </c>
      <c r="B85" s="41" t="s">
        <v>76</v>
      </c>
      <c r="C85" s="41">
        <v>240</v>
      </c>
      <c r="D85" s="42">
        <v>50</v>
      </c>
      <c r="E85" s="42">
        <v>50</v>
      </c>
      <c r="F85" s="42">
        <v>50</v>
      </c>
    </row>
    <row r="86" spans="1:6" ht="39" customHeight="1" x14ac:dyDescent="0.25">
      <c r="A86" s="7" t="s">
        <v>77</v>
      </c>
      <c r="B86" s="8" t="s">
        <v>78</v>
      </c>
      <c r="C86" s="8"/>
      <c r="D86" s="9">
        <f>SUM(D87+D90)</f>
        <v>188</v>
      </c>
      <c r="E86" s="9">
        <f>SUM(E87+E90)</f>
        <v>188</v>
      </c>
      <c r="F86" s="9">
        <f>SUM(F87+F90)</f>
        <v>188</v>
      </c>
    </row>
    <row r="87" spans="1:6" ht="52.5" customHeight="1" x14ac:dyDescent="0.25">
      <c r="A87" s="16" t="s">
        <v>79</v>
      </c>
      <c r="B87" s="28" t="s">
        <v>80</v>
      </c>
      <c r="C87" s="28"/>
      <c r="D87" s="29">
        <f t="shared" ref="D87:F88" si="6">SUM(D88)</f>
        <v>8</v>
      </c>
      <c r="E87" s="29">
        <f t="shared" si="6"/>
        <v>8</v>
      </c>
      <c r="F87" s="29">
        <f t="shared" si="6"/>
        <v>8</v>
      </c>
    </row>
    <row r="88" spans="1:6" ht="27" customHeight="1" x14ac:dyDescent="0.25">
      <c r="A88" s="17" t="s">
        <v>70</v>
      </c>
      <c r="B88" s="27" t="s">
        <v>80</v>
      </c>
      <c r="C88" s="27">
        <v>800</v>
      </c>
      <c r="D88" s="25">
        <f t="shared" si="6"/>
        <v>8</v>
      </c>
      <c r="E88" s="25">
        <f t="shared" si="6"/>
        <v>8</v>
      </c>
      <c r="F88" s="25">
        <f t="shared" si="6"/>
        <v>8</v>
      </c>
    </row>
    <row r="89" spans="1:6" ht="26.25" customHeight="1" x14ac:dyDescent="0.25">
      <c r="A89" s="17" t="s">
        <v>50</v>
      </c>
      <c r="B89" s="27" t="s">
        <v>80</v>
      </c>
      <c r="C89" s="27">
        <v>850</v>
      </c>
      <c r="D89" s="25">
        <v>8</v>
      </c>
      <c r="E89" s="25">
        <v>8</v>
      </c>
      <c r="F89" s="25">
        <v>8</v>
      </c>
    </row>
    <row r="90" spans="1:6" ht="26.25" customHeight="1" x14ac:dyDescent="0.25">
      <c r="A90" s="16" t="s">
        <v>81</v>
      </c>
      <c r="B90" s="28" t="s">
        <v>82</v>
      </c>
      <c r="C90" s="28"/>
      <c r="D90" s="29">
        <f>SUM(D93)</f>
        <v>180</v>
      </c>
      <c r="E90" s="29">
        <f>SUM(E93)</f>
        <v>180</v>
      </c>
      <c r="F90" s="29">
        <f>SUM(F93)</f>
        <v>180</v>
      </c>
    </row>
    <row r="91" spans="1:6" ht="30" customHeight="1" x14ac:dyDescent="0.25">
      <c r="A91" s="17" t="s">
        <v>83</v>
      </c>
      <c r="B91" s="27" t="s">
        <v>84</v>
      </c>
      <c r="C91" s="27"/>
      <c r="D91" s="25">
        <f>SUM(D93)</f>
        <v>180</v>
      </c>
      <c r="E91" s="25">
        <f>SUM(E93)</f>
        <v>180</v>
      </c>
      <c r="F91" s="25">
        <f>SUM(F93)</f>
        <v>180</v>
      </c>
    </row>
    <row r="92" spans="1:6" ht="30" customHeight="1" x14ac:dyDescent="0.25">
      <c r="A92" s="17" t="s">
        <v>70</v>
      </c>
      <c r="B92" s="27" t="s">
        <v>84</v>
      </c>
      <c r="C92" s="27">
        <v>800</v>
      </c>
      <c r="D92" s="25">
        <f>SUM(D93)</f>
        <v>180</v>
      </c>
      <c r="E92" s="25">
        <f>SUM(E93)</f>
        <v>180</v>
      </c>
      <c r="F92" s="25">
        <f>SUM(F93)</f>
        <v>180</v>
      </c>
    </row>
    <row r="93" spans="1:6" ht="30" customHeight="1" x14ac:dyDescent="0.25">
      <c r="A93" s="17" t="s">
        <v>85</v>
      </c>
      <c r="B93" s="27" t="s">
        <v>84</v>
      </c>
      <c r="C93" s="27">
        <v>870</v>
      </c>
      <c r="D93" s="25">
        <v>180</v>
      </c>
      <c r="E93" s="25">
        <v>180</v>
      </c>
      <c r="F93" s="25">
        <v>180</v>
      </c>
    </row>
    <row r="94" spans="1:6" ht="18.75" x14ac:dyDescent="0.25">
      <c r="A94" s="43" t="s">
        <v>86</v>
      </c>
      <c r="B94" s="44"/>
      <c r="C94" s="44"/>
      <c r="D94" s="45">
        <f>SUM(D12+D21+D39+D44+D48+D52+D59+D66+D82+D86)</f>
        <v>19656.5</v>
      </c>
      <c r="E94" s="45">
        <f>SUM(E12+E21+E39+E44+E48+E52+E59+E66+E82+E86)</f>
        <v>20103.599999999999</v>
      </c>
      <c r="F94" s="45">
        <f>SUM(F12+F21+F39+F44+F48+F52+F59+F66+F82+F86)</f>
        <v>21094.6</v>
      </c>
    </row>
  </sheetData>
  <mergeCells count="10">
    <mergeCell ref="B9:F9"/>
    <mergeCell ref="A10:A11"/>
    <mergeCell ref="B10:B11"/>
    <mergeCell ref="C10:C11"/>
    <mergeCell ref="D10:F10"/>
    <mergeCell ref="B1:G1"/>
    <mergeCell ref="B2:G2"/>
    <mergeCell ref="B3:G3"/>
    <mergeCell ref="B4:G4"/>
    <mergeCell ref="A6:F8"/>
  </mergeCells>
  <pageMargins left="0.70833333333333304" right="0.70833333333333304" top="0.297222222222222" bottom="0.32500000000000001" header="0.511811023622047" footer="0.511811023622047"/>
  <pageSetup paperSize="9" scale="65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BreakPreview" zoomScaleNormal="100" workbookViewId="0"/>
  </sheetViews>
  <sheetFormatPr defaultColWidth="8.7109375" defaultRowHeight="15" x14ac:dyDescent="0.25"/>
  <sheetData/>
  <pageMargins left="0.7" right="0.7" top="0.75" bottom="0.75" header="0.511811023622047" footer="0.511811023622047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BreakPreview" zoomScaleNormal="100" workbookViewId="0"/>
  </sheetViews>
  <sheetFormatPr defaultColWidth="8.7109375" defaultRowHeight="15" x14ac:dyDescent="0.25"/>
  <sheetData/>
  <pageMargins left="0.7" right="0.7" top="0.75" bottom="0.75" header="0.511811023622047" footer="0.511811023622047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57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Лист2</vt:lpstr>
      <vt:lpstr>Лист3</vt:lpstr>
      <vt:lpstr>Лист1!Заголовки_для_печати</vt:lpstr>
      <vt:lpstr>Лист1!Область_печати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dc:description/>
  <cp:lastModifiedBy>MokrousBuh</cp:lastModifiedBy>
  <cp:revision>14</cp:revision>
  <cp:lastPrinted>2022-11-21T11:41:06Z</cp:lastPrinted>
  <dcterms:created xsi:type="dcterms:W3CDTF">2013-11-07T06:12:00Z</dcterms:created>
  <dcterms:modified xsi:type="dcterms:W3CDTF">2023-11-15T06:15:51Z</dcterms:modified>
  <dc:language>ru-RU</dc:language>
</cp:coreProperties>
</file>