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  <definedName name="_xlnm.Print_Area" localSheetId="0">Лист1!$A$1:$H$135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2" i="1" l="1"/>
  <c r="F96" i="1"/>
  <c r="H133" i="1" l="1"/>
  <c r="G133" i="1"/>
  <c r="F133" i="1"/>
  <c r="H132" i="1"/>
  <c r="G132" i="1"/>
  <c r="F132" i="1"/>
  <c r="H131" i="1"/>
  <c r="G131" i="1"/>
  <c r="F131" i="1"/>
  <c r="H130" i="1"/>
  <c r="G130" i="1"/>
  <c r="F130" i="1"/>
  <c r="H128" i="1"/>
  <c r="H127" i="1" s="1"/>
  <c r="H126" i="1" s="1"/>
  <c r="G128" i="1"/>
  <c r="F128" i="1"/>
  <c r="F127" i="1" s="1"/>
  <c r="F126" i="1" s="1"/>
  <c r="G127" i="1"/>
  <c r="G126" i="1" s="1"/>
  <c r="H122" i="1"/>
  <c r="G122" i="1"/>
  <c r="F122" i="1"/>
  <c r="H120" i="1"/>
  <c r="H119" i="1" s="1"/>
  <c r="G120" i="1"/>
  <c r="G119" i="1" s="1"/>
  <c r="F120" i="1"/>
  <c r="F119" i="1" s="1"/>
  <c r="F115" i="1" s="1"/>
  <c r="H117" i="1"/>
  <c r="H116" i="1" s="1"/>
  <c r="H115" i="1" s="1"/>
  <c r="H96" i="1" s="1"/>
  <c r="G117" i="1"/>
  <c r="F117" i="1"/>
  <c r="G116" i="1"/>
  <c r="F116" i="1"/>
  <c r="H109" i="1"/>
  <c r="G109" i="1"/>
  <c r="F109" i="1"/>
  <c r="H108" i="1"/>
  <c r="G108" i="1"/>
  <c r="F108" i="1"/>
  <c r="F107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0" i="1"/>
  <c r="G100" i="1"/>
  <c r="H99" i="1"/>
  <c r="G99" i="1"/>
  <c r="H98" i="1"/>
  <c r="G98" i="1"/>
  <c r="H97" i="1"/>
  <c r="G97" i="1"/>
  <c r="H89" i="1"/>
  <c r="G89" i="1"/>
  <c r="F89" i="1"/>
  <c r="H88" i="1"/>
  <c r="G88" i="1"/>
  <c r="F88" i="1"/>
  <c r="H86" i="1"/>
  <c r="G86" i="1"/>
  <c r="F86" i="1"/>
  <c r="F85" i="1" s="1"/>
  <c r="F84" i="1" s="1"/>
  <c r="F83" i="1" s="1"/>
  <c r="H85" i="1"/>
  <c r="H84" i="1" s="1"/>
  <c r="H83" i="1" s="1"/>
  <c r="G85" i="1"/>
  <c r="G84" i="1"/>
  <c r="G83" i="1" s="1"/>
  <c r="H80" i="1"/>
  <c r="G80" i="1"/>
  <c r="F80" i="1"/>
  <c r="H79" i="1"/>
  <c r="G79" i="1"/>
  <c r="F79" i="1"/>
  <c r="H78" i="1"/>
  <c r="G78" i="1"/>
  <c r="F78" i="1"/>
  <c r="H76" i="1"/>
  <c r="G76" i="1"/>
  <c r="F76" i="1"/>
  <c r="F75" i="1" s="1"/>
  <c r="F74" i="1" s="1"/>
  <c r="F73" i="1" s="1"/>
  <c r="H75" i="1"/>
  <c r="G75" i="1"/>
  <c r="H74" i="1"/>
  <c r="H73" i="1" s="1"/>
  <c r="G74" i="1"/>
  <c r="G73" i="1" s="1"/>
  <c r="H71" i="1"/>
  <c r="G71" i="1"/>
  <c r="F71" i="1"/>
  <c r="F69" i="1" s="1"/>
  <c r="F63" i="1" s="1"/>
  <c r="F62" i="1" s="1"/>
  <c r="H70" i="1"/>
  <c r="G70" i="1"/>
  <c r="H69" i="1"/>
  <c r="G69" i="1"/>
  <c r="G63" i="1" s="1"/>
  <c r="G62" i="1" s="1"/>
  <c r="H67" i="1"/>
  <c r="G67" i="1"/>
  <c r="F67" i="1"/>
  <c r="H66" i="1"/>
  <c r="G66" i="1"/>
  <c r="F66" i="1"/>
  <c r="F65" i="1" s="1"/>
  <c r="F64" i="1" s="1"/>
  <c r="H65" i="1"/>
  <c r="H64" i="1" s="1"/>
  <c r="G65" i="1"/>
  <c r="G64" i="1"/>
  <c r="H60" i="1"/>
  <c r="G60" i="1"/>
  <c r="F60" i="1"/>
  <c r="H58" i="1"/>
  <c r="H56" i="1" s="1"/>
  <c r="G58" i="1"/>
  <c r="G55" i="1" s="1"/>
  <c r="G54" i="1" s="1"/>
  <c r="G53" i="1" s="1"/>
  <c r="F58" i="1"/>
  <c r="F57" i="1"/>
  <c r="F56" i="1"/>
  <c r="H55" i="1"/>
  <c r="H54" i="1" s="1"/>
  <c r="H53" i="1" s="1"/>
  <c r="F55" i="1"/>
  <c r="F54" i="1" s="1"/>
  <c r="F53" i="1" s="1"/>
  <c r="H51" i="1"/>
  <c r="G51" i="1"/>
  <c r="G50" i="1" s="1"/>
  <c r="F51" i="1"/>
  <c r="F50" i="1" s="1"/>
  <c r="H50" i="1"/>
  <c r="H49" i="1"/>
  <c r="G49" i="1"/>
  <c r="F49" i="1"/>
  <c r="H47" i="1"/>
  <c r="G47" i="1"/>
  <c r="F47" i="1"/>
  <c r="H46" i="1"/>
  <c r="G46" i="1"/>
  <c r="F46" i="1"/>
  <c r="H45" i="1"/>
  <c r="H44" i="1" s="1"/>
  <c r="G45" i="1"/>
  <c r="F45" i="1"/>
  <c r="F44" i="1" s="1"/>
  <c r="G44" i="1"/>
  <c r="H42" i="1"/>
  <c r="G42" i="1"/>
  <c r="F42" i="1"/>
  <c r="H41" i="1"/>
  <c r="G41" i="1"/>
  <c r="F41" i="1"/>
  <c r="H40" i="1"/>
  <c r="G40" i="1"/>
  <c r="F40" i="1"/>
  <c r="H38" i="1"/>
  <c r="H37" i="1" s="1"/>
  <c r="H36" i="1" s="1"/>
  <c r="G38" i="1"/>
  <c r="G37" i="1" s="1"/>
  <c r="G36" i="1" s="1"/>
  <c r="F38" i="1"/>
  <c r="F37" i="1"/>
  <c r="F36" i="1" s="1"/>
  <c r="H34" i="1"/>
  <c r="H33" i="1" s="1"/>
  <c r="H32" i="1" s="1"/>
  <c r="H31" i="1" s="1"/>
  <c r="G34" i="1"/>
  <c r="F34" i="1"/>
  <c r="F33" i="1" s="1"/>
  <c r="F32" i="1" s="1"/>
  <c r="F31" i="1" s="1"/>
  <c r="G33" i="1"/>
  <c r="G32" i="1" s="1"/>
  <c r="G31" i="1" s="1"/>
  <c r="H30" i="1"/>
  <c r="H29" i="1" s="1"/>
  <c r="G30" i="1"/>
  <c r="F30" i="1"/>
  <c r="G29" i="1"/>
  <c r="F29" i="1"/>
  <c r="H27" i="1"/>
  <c r="G27" i="1"/>
  <c r="F27" i="1"/>
  <c r="F26" i="1" s="1"/>
  <c r="H26" i="1"/>
  <c r="G26" i="1"/>
  <c r="H24" i="1"/>
  <c r="G24" i="1"/>
  <c r="F24" i="1"/>
  <c r="H23" i="1"/>
  <c r="G23" i="1"/>
  <c r="F23" i="1"/>
  <c r="H21" i="1"/>
  <c r="G21" i="1"/>
  <c r="F21" i="1"/>
  <c r="H19" i="1"/>
  <c r="G19" i="1"/>
  <c r="G18" i="1" s="1"/>
  <c r="F19" i="1"/>
  <c r="F18" i="1" s="1"/>
  <c r="H18" i="1"/>
  <c r="H14" i="1" s="1"/>
  <c r="G16" i="1"/>
  <c r="G15" i="1" s="1"/>
  <c r="F16" i="1"/>
  <c r="F15" i="1" s="1"/>
  <c r="F14" i="1" l="1"/>
  <c r="H12" i="1"/>
  <c r="H11" i="1" s="1"/>
  <c r="H13" i="1"/>
  <c r="H63" i="1"/>
  <c r="H62" i="1" s="1"/>
  <c r="H82" i="1"/>
  <c r="G124" i="1"/>
  <c r="G125" i="1"/>
  <c r="F125" i="1"/>
  <c r="F124" i="1"/>
  <c r="F12" i="1"/>
  <c r="F11" i="1" s="1"/>
  <c r="F135" i="1" s="1"/>
  <c r="F13" i="1"/>
  <c r="G14" i="1"/>
  <c r="G115" i="1"/>
  <c r="G96" i="1" s="1"/>
  <c r="G82" i="1" s="1"/>
  <c r="H125" i="1"/>
  <c r="H124" i="1"/>
  <c r="G56" i="1"/>
  <c r="H57" i="1"/>
  <c r="F70" i="1"/>
  <c r="G57" i="1"/>
  <c r="G12" i="1" l="1"/>
  <c r="G11" i="1" s="1"/>
  <c r="G135" i="1" s="1"/>
  <c r="G13" i="1"/>
  <c r="H135" i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<sst xmlns="http://schemas.openxmlformats.org/spreadsheetml/2006/main" count="469" uniqueCount="147">
  <si>
    <t>Приложение № 3</t>
  </si>
  <si>
    <t>к решению Совета Мокроусского муниципального</t>
  </si>
  <si>
    <t>образования Федоровского муниципального района</t>
  </si>
  <si>
    <t xml:space="preserve">Распределение на 2023 год и плановый период 2024 и 2025 годов бюджетных ассигнований по разделам, подразделам, целевым статьям и видам расходов  классификации расходов  бюджета Мокроусского муниципального образования 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</si>
  <si>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</si>
  <si>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</si>
  <si>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</si>
  <si>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</si>
  <si>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</si>
  <si>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</si>
  <si>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</si>
  <si>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</si>
  <si>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</si>
  <si>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</si>
  <si>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</si>
  <si>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</si>
  <si>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Выполнение функций  органами  местного самоуправления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</si>
  <si>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</si>
  <si>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</si>
  <si>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</si>
  <si>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</si>
  <si>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</si>
  <si>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</si>
  <si>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</si>
  <si>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</si>
  <si>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</si>
  <si>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</si>
  <si>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</si>
  <si>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</si>
  <si>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</si>
  <si>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</si>
  <si>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</si>
  <si>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налогов, сборов и иных платежей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</si>
  <si>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</si>
  <si>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</si>
  <si>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Резервные фонды</t>
  </si>
  <si>
    <t>Расходы по исполнению отдельных обязательств</t>
  </si>
  <si>
    <t>87 0 00 00000</t>
  </si>
  <si>
    <t>Средства резервных фондов</t>
  </si>
  <si>
    <t>Средства резервного  фонда местной администрации</t>
  </si>
  <si>
    <t>Резервные средства</t>
  </si>
  <si>
    <t>07</t>
  </si>
  <si>
    <t>87 4 00 00000</t>
  </si>
  <si>
    <t>Средства резервного фонда местной администрации</t>
  </si>
  <si>
    <t>87 4 00 08800</t>
  </si>
  <si>
    <t>Другие общегосударственные вопросы</t>
  </si>
  <si>
    <t>13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</si>
  <si>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</si>
  <si>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</si>
  <si>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</si>
  <si>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</si>
  <si>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Реализация государственных функций, связанных с общегосударственным управлением</t>
  </si>
  <si>
    <t>87 3 00 00000</t>
  </si>
  <si>
    <t>Мероприятия по поддержке ассоциации «Совет муниципальных образований Саратовской области»</t>
  </si>
  <si>
    <t>87 3 00 70400</t>
  </si>
  <si>
    <t>Национальная оборона</t>
  </si>
  <si>
    <t>02</t>
  </si>
  <si>
    <t>Мобилизационная и вневойсковая подготовка</t>
  </si>
  <si>
    <t>03</t>
  </si>
  <si>
    <t>Расходы за счет межбюджетных трансфертов</t>
  </si>
  <si>
    <t>86 0 00 00000</t>
  </si>
  <si>
    <t>Осуществление органами местного самоуправления переданных государственных полномочий за счет субвенций федерального бюджета</t>
  </si>
  <si>
    <t>86 2 00 00000</t>
  </si>
  <si>
    <t>Осуществление первичного воинского учета  организациями местного самоуправления поселений, муниципальных и городских округов</t>
  </si>
  <si>
    <t>86 2 00 51180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</si>
  <si>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</si>
  <si>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Расходы на выплату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</si>
  <si>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</si>
  <si>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</si>
  <si>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Национальная экономика</t>
  </si>
  <si>
    <t>Дорожное хозяйство (дорожные фонды)</t>
  </si>
  <si>
    <t>09</t>
  </si>
  <si>
    <t>МП «Содержание и ремонт  автомобильных дорог местного значения Мокроусского муниципального образования на 2023 год и плановый период 2024 и 2025 годов»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</si>
  <si>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</si>
  <si>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</si>
  <si>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</si>
  <si>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</si>
  <si>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</si>
  <si>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</si>
  <si>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</si>
  <si>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</si>
  <si>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</si>
  <si>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МП «Повышение безопасности дорожного движения на территории Мокроусского МО на 2023 год и плановый период 2024 и 2025 год»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</si>
  <si>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</si>
  <si>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</si>
  <si>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</si>
  <si>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</si>
  <si>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</si>
  <si>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</si>
  <si>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</si>
  <si>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Жилищно-коммунальное хозяйство</t>
  </si>
  <si>
    <t>05</t>
  </si>
  <si>
    <t>Жилищное хозяйство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</si>
  <si>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</si>
  <si>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</si>
  <si>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</si>
  <si>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</si>
  <si>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</si>
  <si>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</si>
  <si>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</si>
  <si>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Коммунальное хозяйство</t>
  </si>
  <si>
    <t>Поддержка коммунального хозяйства</t>
  </si>
  <si>
    <t>72 0 00 00000</t>
  </si>
  <si>
    <t>Мероприятия в области коммунального хозяйства</t>
  </si>
  <si>
    <t>72 0 00 05000</t>
  </si>
  <si>
    <t>Благоустройство</t>
  </si>
  <si>
    <t>МП "Проведение комплекса мероприятий по обустройству мест захоронений погибших при защите Отечества на территории Мокроусского муниципального образования Федоровского муниципального района Саратовской области на 2022-2024 годы "</t>
  </si>
  <si>
    <t>10 0 00 00000</t>
  </si>
  <si>
    <t>Основное мероприятие «Проведение ремонта (реконструкции) воинских захоронений»</t>
  </si>
  <si>
    <t>10 0 01 00000</t>
  </si>
  <si>
    <t>Реализация федеральной целевой программы "Увековечение памяти погибших при защите Отечества на 2019-2024 годы (обустройство и восстановление воинских захоронений , находящихся в государственной (муниципальной) собственности"</t>
  </si>
  <si>
    <t>10 0 01 L2990</t>
  </si>
  <si>
    <t>МП  «Энергосбережение Мокроусского муниципального образования на 2023 год и на плановый период 2024 и 2025 годов»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</si>
  <si>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</si>
  <si>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</si>
  <si>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</si>
  <si>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</si>
  <si>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Основное мероприятие "Замена имеющегося освещения (светильники с лампами ГРА), на высокоэффективные (светильники с энергосберегающими светодиодными лампами)"</t>
  </si>
  <si>
    <t>23 0 02 00000</t>
  </si>
  <si>
    <t>Уличное освещение</t>
  </si>
  <si>
    <t>23 0 02 01000</t>
  </si>
  <si>
    <t>МП «Формирование комфортной городской среды» на 2018 - 2024 года</t>
  </si>
  <si>
    <t>26 0 00 00000</t>
  </si>
  <si>
    <t>Реализация программы формирование современной городской среды</t>
  </si>
  <si>
    <t>26 0 F2 55550</t>
  </si>
  <si>
    <t>Мероприятия по благоустройству</t>
  </si>
  <si>
    <t>73 0 00 00000</t>
  </si>
  <si>
    <t>Мероприятия на благоустройство на уличное освещение</t>
  </si>
  <si>
    <t>73 0 00 01000</t>
  </si>
  <si>
    <t>Прочие мероприятия по благоустройству</t>
  </si>
  <si>
    <t>73 0 00 06000</t>
  </si>
  <si>
    <t>Социальная политика</t>
  </si>
  <si>
    <t>Пенсионное обеспечение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</si>
  <si>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</si>
  <si>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</si>
  <si>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</si>
  <si>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</si>
  <si>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</si>
  <si>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</si>
  <si>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Другие вопросы в области социальной политики</t>
  </si>
  <si>
    <t>06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</si>
  <si>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</si>
  <si>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</si>
  <si>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</si>
  <si>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</si>
  <si>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 xml:space="preserve">Итого </t>
  </si>
  <si>
    <t>Саратовской области от   01.03.2023 г. № 29/5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</si>
</sst>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₽_-;\-* #,##0.00\ _₽_-;_-* \-??\ _₽_-;_-@_-"/>
    <numFmt numFmtId="166" formatCode="0.0"/>
  </numFmts>
  <fonts count="21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20" fillId="0" borderId="0" applyBorder="0" applyProtection="0"/>
  </cellStyleXfs>
  <cellXfs count="72">
    <xf numFmtId="0" fontId="0" fillId="0" borderId="0" xfId="0"/>
    <xf numFmtId="0" fontId="1" fillId="0" borderId="0" xfId="0" applyFont="1" applyAlignment="1">
      <alignment horizontal="right"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0" xfId="0" applyFont="1"/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wrapText="1"/>
    </xf>
    <xf numFmtId="4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49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wrapText="1"/>
    </xf>
    <xf numFmtId="49" fontId="12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0" fontId="15" fillId="3" borderId="4" xfId="0" applyFont="1" applyFill="1" applyBorder="1" applyAlignment="1">
      <alignment horizontal="justify" wrapText="1"/>
    </xf>
    <xf numFmtId="49" fontId="16" fillId="3" borderId="4" xfId="1" applyNumberFormat="1" applyFont="1" applyFill="1" applyBorder="1" applyAlignment="1" applyProtection="1">
      <alignment horizontal="center"/>
    </xf>
    <xf numFmtId="49" fontId="16" fillId="3" borderId="4" xfId="0" applyNumberFormat="1" applyFont="1" applyFill="1" applyBorder="1" applyAlignment="1" applyProtection="1">
      <alignment horizontal="center"/>
    </xf>
    <xf numFmtId="0" fontId="16" fillId="3" borderId="4" xfId="0" applyFont="1" applyFill="1" applyBorder="1" applyAlignment="1" applyProtection="1">
      <alignment horizontal="center"/>
    </xf>
    <xf numFmtId="166" fontId="16" fillId="3" borderId="4" xfId="0" applyNumberFormat="1" applyFont="1" applyFill="1" applyBorder="1" applyAlignment="1" applyProtection="1">
      <alignment horizontal="center"/>
    </xf>
    <xf numFmtId="0" fontId="17" fillId="3" borderId="4" xfId="0" applyFont="1" applyFill="1" applyBorder="1" applyAlignment="1">
      <alignment horizontal="justify" wrapText="1"/>
    </xf>
    <xf numFmtId="49" fontId="18" fillId="3" borderId="4" xfId="1" applyNumberFormat="1" applyFont="1" applyFill="1" applyBorder="1" applyAlignment="1" applyProtection="1">
      <alignment horizontal="center"/>
    </xf>
    <xf numFmtId="49" fontId="18" fillId="3" borderId="4" xfId="0" applyNumberFormat="1" applyFont="1" applyFill="1" applyBorder="1" applyAlignment="1" applyProtection="1">
      <alignment horizontal="center"/>
    </xf>
    <xf numFmtId="0" fontId="18" fillId="3" borderId="4" xfId="0" applyFont="1" applyFill="1" applyBorder="1" applyAlignment="1" applyProtection="1">
      <alignment horizontal="center"/>
    </xf>
    <xf numFmtId="166" fontId="18" fillId="3" borderId="4" xfId="0" applyNumberFormat="1" applyFont="1" applyFill="1" applyBorder="1" applyAlignment="1" applyProtection="1">
      <alignment horizontal="center"/>
    </xf>
    <xf numFmtId="0" fontId="13" fillId="3" borderId="4" xfId="0" applyFont="1" applyFill="1" applyBorder="1" applyAlignment="1">
      <alignment horizontal="justify" wrapText="1"/>
    </xf>
    <xf numFmtId="49" fontId="19" fillId="3" borderId="4" xfId="1" applyNumberFormat="1" applyFont="1" applyFill="1" applyBorder="1" applyAlignment="1" applyProtection="1">
      <alignment horizontal="center"/>
    </xf>
    <xf numFmtId="49" fontId="19" fillId="3" borderId="4" xfId="0" applyNumberFormat="1" applyFont="1" applyFill="1" applyBorder="1" applyAlignment="1" applyProtection="1">
      <alignment horizontal="center"/>
    </xf>
    <xf numFmtId="0" fontId="19" fillId="3" borderId="4" xfId="0" applyFont="1" applyFill="1" applyBorder="1" applyAlignment="1" applyProtection="1">
      <alignment horizontal="center"/>
    </xf>
    <xf numFmtId="166" fontId="19" fillId="3" borderId="4" xfId="0" applyNumberFormat="1" applyFont="1" applyFill="1" applyBorder="1" applyAlignment="1" applyProtection="1">
      <alignment horizontal="center"/>
    </xf>
    <xf numFmtId="0" fontId="17" fillId="3" borderId="5" xfId="0" applyFont="1" applyFill="1" applyBorder="1" applyAlignment="1" applyProtection="1"/>
    <xf numFmtId="49" fontId="18" fillId="3" borderId="5" xfId="0" applyNumberFormat="1" applyFont="1" applyFill="1" applyBorder="1" applyAlignment="1" applyProtection="1">
      <alignment horizontal="center"/>
    </xf>
    <xf numFmtId="0" fontId="18" fillId="3" borderId="5" xfId="0" applyFont="1" applyFill="1" applyBorder="1" applyAlignment="1" applyProtection="1">
      <alignment horizontal="center"/>
    </xf>
    <xf numFmtId="166" fontId="18" fillId="3" borderId="5" xfId="0" applyNumberFormat="1" applyFont="1" applyFill="1" applyBorder="1" applyAlignment="1" applyProtection="1">
      <alignment horizontal="center"/>
    </xf>
    <xf numFmtId="0" fontId="9" fillId="3" borderId="4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justify" wrapText="1"/>
    </xf>
    <xf numFmtId="49" fontId="10" fillId="3" borderId="4" xfId="0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166" fontId="10" fillId="3" borderId="4" xfId="0" applyNumberFormat="1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justify" wrapText="1"/>
    </xf>
    <xf numFmtId="49" fontId="12" fillId="3" borderId="4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6" fontId="12" fillId="3" borderId="4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justify" vertical="top" wrapText="1"/>
    </xf>
    <xf numFmtId="0" fontId="12" fillId="3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justify" wrapText="1"/>
    </xf>
    <xf numFmtId="0" fontId="2" fillId="3" borderId="4" xfId="0" applyFont="1" applyFill="1" applyBorder="1" applyAlignment="1">
      <alignment wrapText="1"/>
    </xf>
    <xf numFmtId="0" fontId="0" fillId="3" borderId="0" xfId="0" applyFill="1"/>
    <xf numFmtId="0" fontId="5" fillId="0" borderId="0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6"/>
  <sheetViews>
    <sheetView tabSelected="1" view="pageBreakPreview" topLeftCell="A124" zoomScale="90" zoomScaleNormal="80" zoomScalePageLayoutView="90" workbookViewId="0">
      <selection activeCell="F84" sqref="F84"/>
    </sheetView>
  </sheetViews>
  <sheetFormatPr defaultColWidth="8.7109375" defaultRowHeight="15" x14ac:dyDescent="0.25"/>
  <cols>
    <col min="1" max="1" width="49.28515625" customWidth="1"/>
    <col min="2" max="2" width="7.7109375" customWidth="1"/>
    <col min="4" max="4" width="18.42578125" customWidth="1"/>
    <col min="5" max="5" width="7.5703125" customWidth="1"/>
    <col min="6" max="6" width="12" customWidth="1"/>
    <col min="7" max="7" width="11.28515625" customWidth="1"/>
    <col min="8" max="8" width="11.5703125" customWidth="1"/>
    <col min="1024" max="1024" width="11.5703125" customWidth="1"/>
  </cols>
  <sheetData>
    <row r="1" spans="1:11" ht="15" customHeight="1" x14ac:dyDescent="0.25">
      <c r="A1" s="1"/>
      <c r="B1" s="1"/>
      <c r="C1" s="2"/>
      <c r="D1" s="2"/>
      <c r="E1" s="3" t="s">
        <v>0</v>
      </c>
      <c r="F1" s="3"/>
      <c r="G1" s="3"/>
      <c r="H1" s="3"/>
      <c r="I1" s="4"/>
      <c r="J1" s="4"/>
      <c r="K1" s="4"/>
    </row>
    <row r="2" spans="1:11" ht="15" customHeight="1" x14ac:dyDescent="0.25">
      <c r="A2" s="1"/>
      <c r="B2" s="1"/>
      <c r="C2" s="5"/>
      <c r="D2" s="5"/>
      <c r="E2" s="6" t="s">
        <v>1</v>
      </c>
      <c r="F2" s="6"/>
      <c r="G2" s="6"/>
      <c r="H2" s="6"/>
      <c r="I2" s="4"/>
      <c r="J2" s="4"/>
      <c r="K2" s="4"/>
    </row>
    <row r="3" spans="1:11" ht="15" customHeight="1" x14ac:dyDescent="0.25">
      <c r="A3" s="1"/>
      <c r="B3" s="1"/>
      <c r="C3" s="5"/>
      <c r="D3" s="5"/>
      <c r="E3" s="6" t="s">
        <v>2</v>
      </c>
      <c r="F3" s="6"/>
      <c r="G3" s="6"/>
      <c r="H3" s="6"/>
      <c r="I3" s="4"/>
      <c r="J3" s="4"/>
      <c r="K3" s="4"/>
    </row>
    <row r="4" spans="1:11" ht="12" customHeight="1" x14ac:dyDescent="0.25">
      <c r="A4" s="1"/>
      <c r="B4" s="1"/>
      <c r="C4" s="7"/>
      <c r="D4" s="7"/>
      <c r="E4" s="8" t="s">
        <v>146</v>
      </c>
      <c r="F4" s="8"/>
      <c r="G4" s="8"/>
      <c r="H4" s="8"/>
      <c r="I4" s="4"/>
      <c r="J4" s="4"/>
      <c r="K4" s="4"/>
    </row>
    <row r="5" spans="1:11" ht="15" customHeight="1" x14ac:dyDescent="0.25">
      <c r="A5" s="66" t="s">
        <v>3</v>
      </c>
      <c r="B5" s="66"/>
      <c r="C5" s="66"/>
      <c r="D5" s="66"/>
      <c r="E5" s="66"/>
      <c r="F5" s="66"/>
      <c r="G5" s="66"/>
      <c r="H5" s="66"/>
    </row>
    <row r="6" spans="1:11" ht="15" customHeight="1" x14ac:dyDescent="0.25">
      <c r="A6" s="66"/>
      <c r="B6" s="66"/>
      <c r="C6" s="66"/>
      <c r="D6" s="66"/>
      <c r="E6" s="66"/>
      <c r="F6" s="66"/>
      <c r="G6" s="66"/>
      <c r="H6" s="66"/>
    </row>
    <row r="7" spans="1:11" ht="1.5" customHeight="1" x14ac:dyDescent="0.25">
      <c r="A7" s="66"/>
      <c r="B7" s="66"/>
      <c r="C7" s="66"/>
      <c r="D7" s="66"/>
      <c r="E7" s="66"/>
      <c r="F7" s="66"/>
      <c r="G7" s="66"/>
      <c r="H7" s="66"/>
    </row>
    <row r="8" spans="1:11" ht="15.75" customHeight="1" x14ac:dyDescent="0.25">
      <c r="A8" s="9" t="s">
        <v>4</v>
      </c>
      <c r="B8" s="10"/>
      <c r="C8" s="10"/>
      <c r="D8" s="67" t="s">
        <v>5</v>
      </c>
      <c r="E8" s="67"/>
      <c r="F8" s="67"/>
      <c r="G8" s="67"/>
      <c r="H8" s="67"/>
    </row>
    <row r="9" spans="1:11" ht="15.75" customHeight="1" x14ac:dyDescent="0.25">
      <c r="A9" s="68" t="s">
        <v>6</v>
      </c>
      <c r="B9" s="69" t="s">
        <v>7</v>
      </c>
      <c r="C9" s="70" t="s">
        <v>8</v>
      </c>
      <c r="D9" s="68" t="s">
        <v>9</v>
      </c>
      <c r="E9" s="68" t="s">
        <v>10</v>
      </c>
      <c r="F9" s="71" t="s">
        <v>11</v>
      </c>
      <c r="G9" s="71"/>
      <c r="H9" s="71"/>
    </row>
    <row r="10" spans="1:11" ht="23.25" customHeight="1" x14ac:dyDescent="0.25">
      <c r="A10" s="68"/>
      <c r="B10" s="69"/>
      <c r="C10" s="70"/>
      <c r="D10" s="68"/>
      <c r="E10" s="68"/>
      <c r="F10" s="13">
        <v>2023</v>
      </c>
      <c r="G10" s="11">
        <v>2024</v>
      </c>
      <c r="H10" s="12">
        <v>2025</v>
      </c>
    </row>
    <row r="11" spans="1:11" ht="18.75" x14ac:dyDescent="0.3">
      <c r="A11" s="14" t="s">
        <v>12</v>
      </c>
      <c r="B11" s="15" t="s">
        <v>13</v>
      </c>
      <c r="C11" s="15"/>
      <c r="D11" s="16"/>
      <c r="E11" s="16"/>
      <c r="F11" s="17">
        <f>SUM(F12+F36+F40+F44)</f>
        <v>8813</v>
      </c>
      <c r="G11" s="17">
        <f>SUM(G12+G36+G40+G44)</f>
        <v>8789.5</v>
      </c>
      <c r="H11" s="17">
        <f>SUM(H12+H36+H40+H44)</f>
        <v>8789.5</v>
      </c>
    </row>
    <row r="12" spans="1:11" ht="85.5" customHeight="1" x14ac:dyDescent="0.35">
      <c r="A12" s="18" t="s">
        <v>14</v>
      </c>
      <c r="B12" s="19" t="s">
        <v>13</v>
      </c>
      <c r="C12" s="19" t="s">
        <v>15</v>
      </c>
      <c r="D12" s="20"/>
      <c r="E12" s="20"/>
      <c r="F12" s="21">
        <f>SUM(F14)</f>
        <v>8575</v>
      </c>
      <c r="G12" s="21">
        <f>SUM(G14)</f>
        <v>8551.5</v>
      </c>
      <c r="H12" s="21">
        <f>SUM(H14)</f>
        <v>8551.5</v>
      </c>
    </row>
    <row r="13" spans="1:11" ht="33.75" customHeight="1" x14ac:dyDescent="0.3">
      <c r="A13" s="22" t="s">
        <v>16</v>
      </c>
      <c r="B13" s="23" t="s">
        <v>13</v>
      </c>
      <c r="C13" s="23" t="s">
        <v>15</v>
      </c>
      <c r="D13" s="24" t="s">
        <v>17</v>
      </c>
      <c r="E13" s="24"/>
      <c r="F13" s="25">
        <f>SUM(F14)</f>
        <v>8575</v>
      </c>
      <c r="G13" s="25">
        <f>G14</f>
        <v>8551.5</v>
      </c>
      <c r="H13" s="25">
        <f>H14</f>
        <v>8551.5</v>
      </c>
    </row>
    <row r="14" spans="1:11" ht="34.5" customHeight="1" x14ac:dyDescent="0.3">
      <c r="A14" s="22" t="s">
        <v>18</v>
      </c>
      <c r="B14" s="23" t="s">
        <v>13</v>
      </c>
      <c r="C14" s="23" t="s">
        <v>15</v>
      </c>
      <c r="D14" s="24" t="s">
        <v>19</v>
      </c>
      <c r="E14" s="24"/>
      <c r="F14" s="25">
        <f>SUM(F15+F18+F23+F26)</f>
        <v>8575</v>
      </c>
      <c r="G14" s="25">
        <f>SUM(G15+G18+G23+G26)</f>
        <v>8551.5</v>
      </c>
      <c r="H14" s="25">
        <f>SUM(H15+H18+H23+H26)</f>
        <v>8551.5</v>
      </c>
    </row>
    <row r="15" spans="1:11" ht="66.75" x14ac:dyDescent="0.3">
      <c r="A15" s="14" t="s">
        <v>20</v>
      </c>
      <c r="B15" s="15" t="s">
        <v>13</v>
      </c>
      <c r="C15" s="15" t="s">
        <v>15</v>
      </c>
      <c r="D15" s="16" t="s">
        <v>21</v>
      </c>
      <c r="E15" s="16"/>
      <c r="F15" s="17">
        <f>F16</f>
        <v>1971</v>
      </c>
      <c r="G15" s="17">
        <f>G16</f>
        <v>1523</v>
      </c>
      <c r="H15" s="17">
        <v>1523</v>
      </c>
    </row>
    <row r="16" spans="1:11" ht="102" customHeight="1" x14ac:dyDescent="0.3">
      <c r="A16" s="22" t="s">
        <v>22</v>
      </c>
      <c r="B16" s="23" t="s">
        <v>13</v>
      </c>
      <c r="C16" s="23" t="s">
        <v>15</v>
      </c>
      <c r="D16" s="24" t="s">
        <v>21</v>
      </c>
      <c r="E16" s="24">
        <v>100</v>
      </c>
      <c r="F16" s="25">
        <f>SUM(F17)</f>
        <v>1971</v>
      </c>
      <c r="G16" s="25">
        <f>G17</f>
        <v>1523</v>
      </c>
      <c r="H16" s="25">
        <v>1523</v>
      </c>
    </row>
    <row r="17" spans="1:8" ht="34.5" customHeight="1" x14ac:dyDescent="0.3">
      <c r="A17" s="22" t="s">
        <v>23</v>
      </c>
      <c r="B17" s="23" t="s">
        <v>13</v>
      </c>
      <c r="C17" s="23" t="s">
        <v>15</v>
      </c>
      <c r="D17" s="24" t="s">
        <v>21</v>
      </c>
      <c r="E17" s="24">
        <v>120</v>
      </c>
      <c r="F17" s="25">
        <v>1971</v>
      </c>
      <c r="G17" s="25">
        <v>1523</v>
      </c>
      <c r="H17" s="25">
        <v>1523</v>
      </c>
    </row>
    <row r="18" spans="1:8" ht="33.75" customHeight="1" x14ac:dyDescent="0.3">
      <c r="A18" s="14" t="s">
        <v>24</v>
      </c>
      <c r="B18" s="15" t="s">
        <v>13</v>
      </c>
      <c r="C18" s="15" t="s">
        <v>15</v>
      </c>
      <c r="D18" s="16" t="s">
        <v>25</v>
      </c>
      <c r="E18" s="16"/>
      <c r="F18" s="17">
        <f>SUM(F19,F21)</f>
        <v>6560</v>
      </c>
      <c r="G18" s="17">
        <f>SUM(G19+G21)</f>
        <v>6984.5</v>
      </c>
      <c r="H18" s="17">
        <f>SUM(H19+H21)</f>
        <v>6984.5</v>
      </c>
    </row>
    <row r="19" spans="1:8" ht="84.6" customHeight="1" x14ac:dyDescent="0.3">
      <c r="A19" s="22" t="s">
        <v>22</v>
      </c>
      <c r="B19" s="23" t="s">
        <v>13</v>
      </c>
      <c r="C19" s="23" t="s">
        <v>15</v>
      </c>
      <c r="D19" s="24" t="s">
        <v>25</v>
      </c>
      <c r="E19" s="24">
        <v>100</v>
      </c>
      <c r="F19" s="25">
        <f>SUM(F20)</f>
        <v>5560</v>
      </c>
      <c r="G19" s="25">
        <f>SUM(G20)</f>
        <v>5470</v>
      </c>
      <c r="H19" s="25">
        <f>SUM(H20)</f>
        <v>5470</v>
      </c>
    </row>
    <row r="20" spans="1:8" ht="33.200000000000003" customHeight="1" x14ac:dyDescent="0.3">
      <c r="A20" s="22" t="s">
        <v>26</v>
      </c>
      <c r="B20" s="23" t="s">
        <v>13</v>
      </c>
      <c r="C20" s="23" t="s">
        <v>15</v>
      </c>
      <c r="D20" s="24" t="s">
        <v>25</v>
      </c>
      <c r="E20" s="24">
        <v>120</v>
      </c>
      <c r="F20" s="25">
        <v>5560</v>
      </c>
      <c r="G20" s="25">
        <v>5470</v>
      </c>
      <c r="H20" s="25">
        <v>5470</v>
      </c>
    </row>
    <row r="21" spans="1:8" ht="33.75" customHeight="1" x14ac:dyDescent="0.3">
      <c r="A21" s="22" t="s">
        <v>27</v>
      </c>
      <c r="B21" s="23" t="s">
        <v>13</v>
      </c>
      <c r="C21" s="23" t="s">
        <v>15</v>
      </c>
      <c r="D21" s="24" t="s">
        <v>25</v>
      </c>
      <c r="E21" s="24">
        <v>200</v>
      </c>
      <c r="F21" s="25">
        <f>SUM(F22)</f>
        <v>1000</v>
      </c>
      <c r="G21" s="25">
        <f>SUM(G22)</f>
        <v>1514.5</v>
      </c>
      <c r="H21" s="25">
        <f>SUM(H22)</f>
        <v>1514.5</v>
      </c>
    </row>
    <row r="22" spans="1:8" ht="44.25" customHeight="1" x14ac:dyDescent="0.3">
      <c r="A22" s="26" t="s">
        <v>28</v>
      </c>
      <c r="B22" s="23" t="s">
        <v>13</v>
      </c>
      <c r="C22" s="23" t="s">
        <v>15</v>
      </c>
      <c r="D22" s="24" t="s">
        <v>25</v>
      </c>
      <c r="E22" s="24">
        <v>240</v>
      </c>
      <c r="F22" s="25">
        <v>1000</v>
      </c>
      <c r="G22" s="25">
        <v>1514.5</v>
      </c>
      <c r="H22" s="25">
        <v>1514.5</v>
      </c>
    </row>
    <row r="23" spans="1:8" ht="101.25" customHeight="1" x14ac:dyDescent="0.3">
      <c r="A23" s="14" t="s">
        <v>29</v>
      </c>
      <c r="B23" s="15" t="s">
        <v>13</v>
      </c>
      <c r="C23" s="15" t="s">
        <v>15</v>
      </c>
      <c r="D23" s="16" t="s">
        <v>30</v>
      </c>
      <c r="E23" s="16"/>
      <c r="F23" s="17">
        <f>SUM(F25)</f>
        <v>40</v>
      </c>
      <c r="G23" s="17">
        <f>SUM(G25)</f>
        <v>40</v>
      </c>
      <c r="H23" s="17">
        <f>SUM(H25)</f>
        <v>40</v>
      </c>
    </row>
    <row r="24" spans="1:8" ht="18.75" customHeight="1" x14ac:dyDescent="0.3">
      <c r="A24" s="22" t="s">
        <v>31</v>
      </c>
      <c r="B24" s="23" t="s">
        <v>13</v>
      </c>
      <c r="C24" s="23" t="s">
        <v>15</v>
      </c>
      <c r="D24" s="24" t="s">
        <v>30</v>
      </c>
      <c r="E24" s="24">
        <v>800</v>
      </c>
      <c r="F24" s="25">
        <f>SUM(F25)</f>
        <v>40</v>
      </c>
      <c r="G24" s="25">
        <f>SUM(G25)</f>
        <v>40</v>
      </c>
      <c r="H24" s="25">
        <f>SUM(H25)</f>
        <v>40</v>
      </c>
    </row>
    <row r="25" spans="1:8" ht="19.149999999999999" customHeight="1" x14ac:dyDescent="0.3">
      <c r="A25" s="22" t="s">
        <v>32</v>
      </c>
      <c r="B25" s="23" t="s">
        <v>13</v>
      </c>
      <c r="C25" s="23" t="s">
        <v>15</v>
      </c>
      <c r="D25" s="24" t="s">
        <v>30</v>
      </c>
      <c r="E25" s="24">
        <v>850</v>
      </c>
      <c r="F25" s="25">
        <v>40</v>
      </c>
      <c r="G25" s="25">
        <v>40</v>
      </c>
      <c r="H25" s="25">
        <v>40</v>
      </c>
    </row>
    <row r="26" spans="1:8" ht="77.849999999999994" customHeight="1" x14ac:dyDescent="0.3">
      <c r="A26" s="14" t="s">
        <v>33</v>
      </c>
      <c r="B26" s="15" t="s">
        <v>13</v>
      </c>
      <c r="C26" s="15" t="s">
        <v>15</v>
      </c>
      <c r="D26" s="16" t="s">
        <v>34</v>
      </c>
      <c r="E26" s="16"/>
      <c r="F26" s="17">
        <f>SUM(F27)</f>
        <v>4</v>
      </c>
      <c r="G26" s="17">
        <f>SUM(G28)</f>
        <v>4</v>
      </c>
      <c r="H26" s="17">
        <f>SUM(H28)</f>
        <v>4</v>
      </c>
    </row>
    <row r="27" spans="1:8" ht="18.75" customHeight="1" x14ac:dyDescent="0.3">
      <c r="A27" s="22" t="s">
        <v>31</v>
      </c>
      <c r="B27" s="23" t="s">
        <v>13</v>
      </c>
      <c r="C27" s="23" t="s">
        <v>15</v>
      </c>
      <c r="D27" s="24" t="s">
        <v>34</v>
      </c>
      <c r="E27" s="24">
        <v>800</v>
      </c>
      <c r="F27" s="25">
        <f>SUM(F28)</f>
        <v>4</v>
      </c>
      <c r="G27" s="25">
        <f>SUM(G28)</f>
        <v>4</v>
      </c>
      <c r="H27" s="25">
        <f>SUM(H28)</f>
        <v>4</v>
      </c>
    </row>
    <row r="28" spans="1:8" ht="20.25" customHeight="1" x14ac:dyDescent="0.3">
      <c r="A28" s="22" t="s">
        <v>32</v>
      </c>
      <c r="B28" s="23" t="s">
        <v>13</v>
      </c>
      <c r="C28" s="23" t="s">
        <v>15</v>
      </c>
      <c r="D28" s="24" t="s">
        <v>34</v>
      </c>
      <c r="E28" s="24">
        <v>850</v>
      </c>
      <c r="F28" s="25">
        <v>4</v>
      </c>
      <c r="G28" s="25">
        <v>4</v>
      </c>
      <c r="H28" s="25">
        <v>4</v>
      </c>
    </row>
    <row r="29" spans="1:8" ht="19.5" x14ac:dyDescent="0.35">
      <c r="A29" s="18" t="s">
        <v>35</v>
      </c>
      <c r="B29" s="19" t="s">
        <v>13</v>
      </c>
      <c r="C29" s="19">
        <v>11</v>
      </c>
      <c r="D29" s="20"/>
      <c r="E29" s="20"/>
      <c r="F29" s="21">
        <f>SUM(F43)</f>
        <v>180</v>
      </c>
      <c r="G29" s="21">
        <f>SUM(G30)</f>
        <v>180</v>
      </c>
      <c r="H29" s="21">
        <f>SUM(H30)</f>
        <v>180</v>
      </c>
    </row>
    <row r="30" spans="1:8" ht="32.25" customHeight="1" x14ac:dyDescent="0.3">
      <c r="A30" s="14" t="s">
        <v>36</v>
      </c>
      <c r="B30" s="15" t="s">
        <v>13</v>
      </c>
      <c r="C30" s="15">
        <v>11</v>
      </c>
      <c r="D30" s="16" t="s">
        <v>37</v>
      </c>
      <c r="E30" s="16"/>
      <c r="F30" s="17">
        <f>SUM(F43)</f>
        <v>180</v>
      </c>
      <c r="G30" s="17">
        <f>SUM(G43)</f>
        <v>180</v>
      </c>
      <c r="H30" s="17">
        <f>SUM(H43)</f>
        <v>180</v>
      </c>
    </row>
    <row r="31" spans="1:8" ht="18.75" hidden="1" x14ac:dyDescent="0.3">
      <c r="A31" s="22" t="s">
        <v>38</v>
      </c>
      <c r="B31" s="23" t="s">
        <v>13</v>
      </c>
      <c r="C31" s="23" t="s">
        <v>15</v>
      </c>
      <c r="D31" s="24" t="s">
        <v>37</v>
      </c>
      <c r="E31" s="24"/>
      <c r="F31" s="25">
        <f t="shared" ref="F31:H34" si="0">SUM(F32)</f>
        <v>0</v>
      </c>
      <c r="G31" s="25">
        <f t="shared" si="0"/>
        <v>0</v>
      </c>
      <c r="H31" s="25">
        <f t="shared" si="0"/>
        <v>0</v>
      </c>
    </row>
    <row r="32" spans="1:8" ht="33.75" hidden="1" x14ac:dyDescent="0.3">
      <c r="A32" s="22" t="s">
        <v>39</v>
      </c>
      <c r="B32" s="23" t="s">
        <v>13</v>
      </c>
      <c r="C32" s="23" t="s">
        <v>15</v>
      </c>
      <c r="D32" s="24" t="s">
        <v>37</v>
      </c>
      <c r="E32" s="24"/>
      <c r="F32" s="25">
        <f t="shared" si="0"/>
        <v>0</v>
      </c>
      <c r="G32" s="25">
        <f t="shared" si="0"/>
        <v>0</v>
      </c>
      <c r="H32" s="25">
        <f t="shared" si="0"/>
        <v>0</v>
      </c>
    </row>
    <row r="33" spans="1:8" ht="18.75" hidden="1" x14ac:dyDescent="0.3">
      <c r="A33" s="22" t="s">
        <v>31</v>
      </c>
      <c r="B33" s="23" t="s">
        <v>13</v>
      </c>
      <c r="C33" s="23" t="s">
        <v>15</v>
      </c>
      <c r="D33" s="24" t="s">
        <v>37</v>
      </c>
      <c r="E33" s="24"/>
      <c r="F33" s="25">
        <f t="shared" si="0"/>
        <v>0</v>
      </c>
      <c r="G33" s="25">
        <f t="shared" si="0"/>
        <v>0</v>
      </c>
      <c r="H33" s="25">
        <f t="shared" si="0"/>
        <v>0</v>
      </c>
    </row>
    <row r="34" spans="1:8" ht="18.75" hidden="1" x14ac:dyDescent="0.3">
      <c r="A34" s="22" t="s">
        <v>40</v>
      </c>
      <c r="B34" s="23" t="s">
        <v>13</v>
      </c>
      <c r="C34" s="23" t="s">
        <v>15</v>
      </c>
      <c r="D34" s="24" t="s">
        <v>37</v>
      </c>
      <c r="E34" s="24">
        <v>100</v>
      </c>
      <c r="F34" s="25">
        <f t="shared" si="0"/>
        <v>0</v>
      </c>
      <c r="G34" s="25">
        <f t="shared" si="0"/>
        <v>0</v>
      </c>
      <c r="H34" s="25">
        <f t="shared" si="0"/>
        <v>0</v>
      </c>
    </row>
    <row r="35" spans="1:8" ht="18.75" hidden="1" x14ac:dyDescent="0.3">
      <c r="A35" s="27" t="s">
        <v>35</v>
      </c>
      <c r="B35" s="23" t="s">
        <v>13</v>
      </c>
      <c r="C35" s="23" t="s">
        <v>15</v>
      </c>
      <c r="D35" s="24" t="s">
        <v>37</v>
      </c>
      <c r="E35" s="24">
        <v>120</v>
      </c>
      <c r="F35" s="25">
        <v>0</v>
      </c>
      <c r="G35" s="25">
        <v>0</v>
      </c>
      <c r="H35" s="25">
        <v>0</v>
      </c>
    </row>
    <row r="36" spans="1:8" ht="33.75" hidden="1" x14ac:dyDescent="0.3">
      <c r="A36" s="22" t="s">
        <v>36</v>
      </c>
      <c r="B36" s="24" t="s">
        <v>13</v>
      </c>
      <c r="C36" s="23" t="s">
        <v>41</v>
      </c>
      <c r="D36" s="24" t="s">
        <v>37</v>
      </c>
      <c r="E36" s="24"/>
      <c r="F36" s="25">
        <f t="shared" ref="F36:H38" si="1">SUM(F37)</f>
        <v>0</v>
      </c>
      <c r="G36" s="25">
        <f t="shared" si="1"/>
        <v>0</v>
      </c>
      <c r="H36" s="25">
        <f t="shared" si="1"/>
        <v>0</v>
      </c>
    </row>
    <row r="37" spans="1:8" ht="18.75" hidden="1" x14ac:dyDescent="0.3">
      <c r="A37" s="22" t="s">
        <v>38</v>
      </c>
      <c r="B37" s="24" t="s">
        <v>13</v>
      </c>
      <c r="C37" s="23" t="s">
        <v>41</v>
      </c>
      <c r="D37" s="24" t="s">
        <v>37</v>
      </c>
      <c r="E37" s="24"/>
      <c r="F37" s="25">
        <f t="shared" si="1"/>
        <v>0</v>
      </c>
      <c r="G37" s="25">
        <f t="shared" si="1"/>
        <v>0</v>
      </c>
      <c r="H37" s="25">
        <f t="shared" si="1"/>
        <v>0</v>
      </c>
    </row>
    <row r="38" spans="1:8" ht="33.75" hidden="1" x14ac:dyDescent="0.3">
      <c r="A38" s="22" t="s">
        <v>39</v>
      </c>
      <c r="B38" s="24" t="s">
        <v>13</v>
      </c>
      <c r="C38" s="23" t="s">
        <v>41</v>
      </c>
      <c r="D38" s="24" t="s">
        <v>37</v>
      </c>
      <c r="E38" s="24">
        <v>800</v>
      </c>
      <c r="F38" s="25">
        <f t="shared" si="1"/>
        <v>0</v>
      </c>
      <c r="G38" s="25">
        <f t="shared" si="1"/>
        <v>0</v>
      </c>
      <c r="H38" s="25">
        <f t="shared" si="1"/>
        <v>0</v>
      </c>
    </row>
    <row r="39" spans="1:8" ht="18.75" hidden="1" x14ac:dyDescent="0.3">
      <c r="A39" s="22" t="s">
        <v>31</v>
      </c>
      <c r="B39" s="24" t="s">
        <v>13</v>
      </c>
      <c r="C39" s="23" t="s">
        <v>41</v>
      </c>
      <c r="D39" s="24" t="s">
        <v>37</v>
      </c>
      <c r="E39" s="24">
        <v>880</v>
      </c>
      <c r="F39" s="25">
        <v>0</v>
      </c>
      <c r="G39" s="25">
        <v>0</v>
      </c>
      <c r="H39" s="25">
        <v>0</v>
      </c>
    </row>
    <row r="40" spans="1:8" ht="18.75" x14ac:dyDescent="0.3">
      <c r="A40" s="22" t="s">
        <v>38</v>
      </c>
      <c r="B40" s="23" t="s">
        <v>13</v>
      </c>
      <c r="C40" s="23">
        <v>11</v>
      </c>
      <c r="D40" s="24" t="s">
        <v>42</v>
      </c>
      <c r="E40" s="24"/>
      <c r="F40" s="25">
        <f>SUM(F43)</f>
        <v>180</v>
      </c>
      <c r="G40" s="25">
        <f>SUM(G43)</f>
        <v>180</v>
      </c>
      <c r="H40" s="25">
        <f>SUM(H43)</f>
        <v>180</v>
      </c>
    </row>
    <row r="41" spans="1:8" ht="33.75" x14ac:dyDescent="0.3">
      <c r="A41" s="22" t="s">
        <v>43</v>
      </c>
      <c r="B41" s="23" t="s">
        <v>13</v>
      </c>
      <c r="C41" s="23">
        <v>11</v>
      </c>
      <c r="D41" s="24" t="s">
        <v>44</v>
      </c>
      <c r="E41" s="24"/>
      <c r="F41" s="25">
        <f>SUM(F43)</f>
        <v>180</v>
      </c>
      <c r="G41" s="25">
        <f>SUM(G43)</f>
        <v>180</v>
      </c>
      <c r="H41" s="25">
        <f>SUM(H43)</f>
        <v>180</v>
      </c>
    </row>
    <row r="42" spans="1:8" ht="18.75" x14ac:dyDescent="0.3">
      <c r="A42" s="22" t="s">
        <v>31</v>
      </c>
      <c r="B42" s="23" t="s">
        <v>13</v>
      </c>
      <c r="C42" s="23">
        <v>11</v>
      </c>
      <c r="D42" s="24" t="s">
        <v>44</v>
      </c>
      <c r="E42" s="24">
        <v>800</v>
      </c>
      <c r="F42" s="25">
        <f>SUM(F43)</f>
        <v>180</v>
      </c>
      <c r="G42" s="25">
        <f>SUM(G43)</f>
        <v>180</v>
      </c>
      <c r="H42" s="25">
        <f>SUM(H43)</f>
        <v>180</v>
      </c>
    </row>
    <row r="43" spans="1:8" ht="18.75" x14ac:dyDescent="0.3">
      <c r="A43" s="22" t="s">
        <v>40</v>
      </c>
      <c r="B43" s="23" t="s">
        <v>13</v>
      </c>
      <c r="C43" s="23">
        <v>11</v>
      </c>
      <c r="D43" s="24" t="s">
        <v>44</v>
      </c>
      <c r="E43" s="24">
        <v>870</v>
      </c>
      <c r="F43" s="25">
        <v>180</v>
      </c>
      <c r="G43" s="25">
        <v>180</v>
      </c>
      <c r="H43" s="25">
        <v>180</v>
      </c>
    </row>
    <row r="44" spans="1:8" ht="22.5" customHeight="1" x14ac:dyDescent="0.35">
      <c r="A44" s="28" t="s">
        <v>45</v>
      </c>
      <c r="B44" s="29" t="s">
        <v>13</v>
      </c>
      <c r="C44" s="30" t="s">
        <v>46</v>
      </c>
      <c r="D44" s="31"/>
      <c r="E44" s="31"/>
      <c r="F44" s="32">
        <f>SUM(F45+F49)</f>
        <v>58</v>
      </c>
      <c r="G44" s="32">
        <f>SUM(G45+G49)</f>
        <v>58</v>
      </c>
      <c r="H44" s="32">
        <f>SUM(H45+H49)</f>
        <v>58</v>
      </c>
    </row>
    <row r="45" spans="1:8" ht="50.25" x14ac:dyDescent="0.3">
      <c r="A45" s="33" t="s">
        <v>47</v>
      </c>
      <c r="B45" s="34" t="s">
        <v>13</v>
      </c>
      <c r="C45" s="35" t="s">
        <v>46</v>
      </c>
      <c r="D45" s="36" t="s">
        <v>48</v>
      </c>
      <c r="E45" s="36"/>
      <c r="F45" s="37">
        <f>SUM(F48)</f>
        <v>50</v>
      </c>
      <c r="G45" s="37">
        <f>SUM(G48)</f>
        <v>50</v>
      </c>
      <c r="H45" s="37">
        <f>SUM(H48)</f>
        <v>50</v>
      </c>
    </row>
    <row r="46" spans="1:8" ht="63" customHeight="1" x14ac:dyDescent="0.3">
      <c r="A46" s="38" t="s">
        <v>49</v>
      </c>
      <c r="B46" s="39" t="s">
        <v>13</v>
      </c>
      <c r="C46" s="40" t="s">
        <v>46</v>
      </c>
      <c r="D46" s="41" t="s">
        <v>50</v>
      </c>
      <c r="E46" s="41"/>
      <c r="F46" s="42">
        <f>SUM(F48)</f>
        <v>50</v>
      </c>
      <c r="G46" s="42">
        <f>SUM(G48)</f>
        <v>50</v>
      </c>
      <c r="H46" s="42">
        <f>SUM(H48)</f>
        <v>50</v>
      </c>
    </row>
    <row r="47" spans="1:8" ht="36" customHeight="1" x14ac:dyDescent="0.3">
      <c r="A47" s="38" t="s">
        <v>27</v>
      </c>
      <c r="B47" s="39" t="s">
        <v>13</v>
      </c>
      <c r="C47" s="40" t="s">
        <v>46</v>
      </c>
      <c r="D47" s="41" t="s">
        <v>50</v>
      </c>
      <c r="E47" s="41">
        <v>220</v>
      </c>
      <c r="F47" s="42">
        <f>SUM(F48)</f>
        <v>50</v>
      </c>
      <c r="G47" s="42">
        <f>SUM(G48)</f>
        <v>50</v>
      </c>
      <c r="H47" s="42">
        <f>SUM(H48)</f>
        <v>50</v>
      </c>
    </row>
    <row r="48" spans="1:8" ht="50.25" x14ac:dyDescent="0.3">
      <c r="A48" s="38" t="s">
        <v>28</v>
      </c>
      <c r="B48" s="39" t="s">
        <v>13</v>
      </c>
      <c r="C48" s="40" t="s">
        <v>46</v>
      </c>
      <c r="D48" s="41" t="s">
        <v>50</v>
      </c>
      <c r="E48" s="41">
        <v>240</v>
      </c>
      <c r="F48" s="42">
        <v>50</v>
      </c>
      <c r="G48" s="42">
        <v>50</v>
      </c>
      <c r="H48" s="42">
        <v>50</v>
      </c>
    </row>
    <row r="49" spans="1:8" ht="50.25" x14ac:dyDescent="0.3">
      <c r="A49" s="14" t="s">
        <v>51</v>
      </c>
      <c r="B49" s="15" t="s">
        <v>13</v>
      </c>
      <c r="C49" s="15">
        <v>13</v>
      </c>
      <c r="D49" s="16" t="s">
        <v>52</v>
      </c>
      <c r="E49" s="16"/>
      <c r="F49" s="17">
        <f>SUM(F52)</f>
        <v>8</v>
      </c>
      <c r="G49" s="17">
        <f>SUM(G52)</f>
        <v>8</v>
      </c>
      <c r="H49" s="17">
        <f>SUM(H52)</f>
        <v>8</v>
      </c>
    </row>
    <row r="50" spans="1:8" ht="50.25" x14ac:dyDescent="0.3">
      <c r="A50" s="22" t="s">
        <v>53</v>
      </c>
      <c r="B50" s="23" t="s">
        <v>13</v>
      </c>
      <c r="C50" s="23">
        <v>13</v>
      </c>
      <c r="D50" s="24" t="s">
        <v>54</v>
      </c>
      <c r="E50" s="24"/>
      <c r="F50" s="25">
        <f t="shared" ref="F50:H51" si="2">SUM(F51)</f>
        <v>8</v>
      </c>
      <c r="G50" s="25">
        <f t="shared" si="2"/>
        <v>8</v>
      </c>
      <c r="H50" s="25">
        <f t="shared" si="2"/>
        <v>8</v>
      </c>
    </row>
    <row r="51" spans="1:8" ht="18.75" x14ac:dyDescent="0.3">
      <c r="A51" s="22" t="s">
        <v>31</v>
      </c>
      <c r="B51" s="23" t="s">
        <v>13</v>
      </c>
      <c r="C51" s="23">
        <v>13</v>
      </c>
      <c r="D51" s="24" t="s">
        <v>54</v>
      </c>
      <c r="E51" s="24">
        <v>800</v>
      </c>
      <c r="F51" s="25">
        <f t="shared" si="2"/>
        <v>8</v>
      </c>
      <c r="G51" s="25">
        <f t="shared" si="2"/>
        <v>8</v>
      </c>
      <c r="H51" s="25">
        <f t="shared" si="2"/>
        <v>8</v>
      </c>
    </row>
    <row r="52" spans="1:8" ht="18.75" customHeight="1" x14ac:dyDescent="0.3">
      <c r="A52" s="22" t="s">
        <v>32</v>
      </c>
      <c r="B52" s="23" t="s">
        <v>13</v>
      </c>
      <c r="C52" s="23">
        <v>13</v>
      </c>
      <c r="D52" s="24" t="s">
        <v>54</v>
      </c>
      <c r="E52" s="24">
        <v>850</v>
      </c>
      <c r="F52" s="25">
        <v>8</v>
      </c>
      <c r="G52" s="25">
        <v>8</v>
      </c>
      <c r="H52" s="25">
        <v>8</v>
      </c>
    </row>
    <row r="53" spans="1:8" ht="18.75" x14ac:dyDescent="0.3">
      <c r="A53" s="43" t="s">
        <v>55</v>
      </c>
      <c r="B53" s="44" t="s">
        <v>56</v>
      </c>
      <c r="C53" s="44"/>
      <c r="D53" s="45"/>
      <c r="E53" s="45"/>
      <c r="F53" s="46">
        <f t="shared" ref="F53:H54" si="3">F54</f>
        <v>576.59999999999991</v>
      </c>
      <c r="G53" s="46">
        <f t="shared" si="3"/>
        <v>604.9</v>
      </c>
      <c r="H53" s="46">
        <f t="shared" si="3"/>
        <v>626.29999999999995</v>
      </c>
    </row>
    <row r="54" spans="1:8" ht="34.5" customHeight="1" x14ac:dyDescent="0.3">
      <c r="A54" s="47" t="s">
        <v>57</v>
      </c>
      <c r="B54" s="35" t="s">
        <v>56</v>
      </c>
      <c r="C54" s="35" t="s">
        <v>58</v>
      </c>
      <c r="D54" s="36"/>
      <c r="E54" s="36"/>
      <c r="F54" s="37">
        <f t="shared" si="3"/>
        <v>576.59999999999991</v>
      </c>
      <c r="G54" s="37">
        <f t="shared" si="3"/>
        <v>604.9</v>
      </c>
      <c r="H54" s="37">
        <f t="shared" si="3"/>
        <v>626.29999999999995</v>
      </c>
    </row>
    <row r="55" spans="1:8" ht="26.45" customHeight="1" x14ac:dyDescent="0.3">
      <c r="A55" s="22" t="s">
        <v>59</v>
      </c>
      <c r="B55" s="40" t="s">
        <v>56</v>
      </c>
      <c r="C55" s="40" t="s">
        <v>58</v>
      </c>
      <c r="D55" s="41" t="s">
        <v>60</v>
      </c>
      <c r="E55" s="41"/>
      <c r="F55" s="42">
        <f>SUM(F58+F60)</f>
        <v>576.59999999999991</v>
      </c>
      <c r="G55" s="42">
        <f>SUM(G60+G58)</f>
        <v>604.9</v>
      </c>
      <c r="H55" s="42">
        <f>SUM(H58+H60)</f>
        <v>626.29999999999995</v>
      </c>
    </row>
    <row r="56" spans="1:8" ht="58.9" customHeight="1" x14ac:dyDescent="0.3">
      <c r="A56" s="22" t="s">
        <v>61</v>
      </c>
      <c r="B56" s="40" t="s">
        <v>56</v>
      </c>
      <c r="C56" s="40" t="s">
        <v>58</v>
      </c>
      <c r="D56" s="41" t="s">
        <v>62</v>
      </c>
      <c r="E56" s="41"/>
      <c r="F56" s="42">
        <f>SUM(F58+F60)</f>
        <v>576.59999999999991</v>
      </c>
      <c r="G56" s="42">
        <f>SUM(G60+G58)</f>
        <v>604.9</v>
      </c>
      <c r="H56" s="42">
        <f>SUM(H58+H60)</f>
        <v>626.29999999999995</v>
      </c>
    </row>
    <row r="57" spans="1:8" ht="61.35" customHeight="1" x14ac:dyDescent="0.3">
      <c r="A57" s="22" t="s">
        <v>63</v>
      </c>
      <c r="B57" s="40" t="s">
        <v>56</v>
      </c>
      <c r="C57" s="40" t="s">
        <v>58</v>
      </c>
      <c r="D57" s="41" t="s">
        <v>64</v>
      </c>
      <c r="E57" s="41"/>
      <c r="F57" s="42">
        <f>SUM(F58+F60)</f>
        <v>576.59999999999991</v>
      </c>
      <c r="G57" s="42">
        <f>SUM(G60+G58)</f>
        <v>604.9</v>
      </c>
      <c r="H57" s="42">
        <f>SUM(H58+H60)</f>
        <v>626.29999999999995</v>
      </c>
    </row>
    <row r="58" spans="1:8" ht="85.35" customHeight="1" x14ac:dyDescent="0.3">
      <c r="A58" s="22" t="s">
        <v>65</v>
      </c>
      <c r="B58" s="40" t="s">
        <v>56</v>
      </c>
      <c r="C58" s="40" t="s">
        <v>58</v>
      </c>
      <c r="D58" s="41" t="s">
        <v>64</v>
      </c>
      <c r="E58" s="41">
        <v>100</v>
      </c>
      <c r="F58" s="42">
        <f>SUM(F59)</f>
        <v>543.79999999999995</v>
      </c>
      <c r="G58" s="42">
        <f>SUM(G59)</f>
        <v>570.29999999999995</v>
      </c>
      <c r="H58" s="42">
        <f>SUM(H59)</f>
        <v>601.5</v>
      </c>
    </row>
    <row r="59" spans="1:8" ht="36.4" customHeight="1" x14ac:dyDescent="0.3">
      <c r="A59" s="38" t="s">
        <v>66</v>
      </c>
      <c r="B59" s="40" t="s">
        <v>56</v>
      </c>
      <c r="C59" s="40" t="s">
        <v>58</v>
      </c>
      <c r="D59" s="41" t="s">
        <v>64</v>
      </c>
      <c r="E59" s="41">
        <v>120</v>
      </c>
      <c r="F59" s="42">
        <v>543.79999999999995</v>
      </c>
      <c r="G59" s="42">
        <v>570.29999999999995</v>
      </c>
      <c r="H59" s="42">
        <v>601.5</v>
      </c>
    </row>
    <row r="60" spans="1:8" ht="35.65" customHeight="1" x14ac:dyDescent="0.3">
      <c r="A60" s="38" t="s">
        <v>67</v>
      </c>
      <c r="B60" s="40" t="s">
        <v>56</v>
      </c>
      <c r="C60" s="40" t="s">
        <v>58</v>
      </c>
      <c r="D60" s="41" t="s">
        <v>64</v>
      </c>
      <c r="E60" s="41">
        <v>200</v>
      </c>
      <c r="F60" s="42">
        <f>SUM(F61)</f>
        <v>32.799999999999997</v>
      </c>
      <c r="G60" s="42">
        <f>SUM(G61)</f>
        <v>34.6</v>
      </c>
      <c r="H60" s="42">
        <f>H61</f>
        <v>24.8</v>
      </c>
    </row>
    <row r="61" spans="1:8" ht="40.5" customHeight="1" x14ac:dyDescent="0.3">
      <c r="A61" s="38" t="s">
        <v>68</v>
      </c>
      <c r="B61" s="40" t="s">
        <v>56</v>
      </c>
      <c r="C61" s="40" t="s">
        <v>58</v>
      </c>
      <c r="D61" s="41" t="s">
        <v>64</v>
      </c>
      <c r="E61" s="41">
        <v>240</v>
      </c>
      <c r="F61" s="42">
        <v>32.799999999999997</v>
      </c>
      <c r="G61" s="42">
        <v>34.6</v>
      </c>
      <c r="H61" s="42">
        <v>24.8</v>
      </c>
    </row>
    <row r="62" spans="1:8" ht="18" customHeight="1" x14ac:dyDescent="0.3">
      <c r="A62" s="14" t="s">
        <v>69</v>
      </c>
      <c r="B62" s="15" t="s">
        <v>15</v>
      </c>
      <c r="C62" s="15"/>
      <c r="D62" s="16"/>
      <c r="E62" s="16"/>
      <c r="F62" s="17">
        <f>SUM(F63)</f>
        <v>5397.3</v>
      </c>
      <c r="G62" s="17">
        <f>SUM(G63)</f>
        <v>5449</v>
      </c>
      <c r="H62" s="17">
        <f>SUM(H63)</f>
        <v>5519</v>
      </c>
    </row>
    <row r="63" spans="1:8" ht="19.899999999999999" customHeight="1" x14ac:dyDescent="0.35">
      <c r="A63" s="18" t="s">
        <v>70</v>
      </c>
      <c r="B63" s="19" t="s">
        <v>15</v>
      </c>
      <c r="C63" s="19" t="s">
        <v>71</v>
      </c>
      <c r="D63" s="20"/>
      <c r="E63" s="20"/>
      <c r="F63" s="21">
        <f>SUM(F66+F69+F73)</f>
        <v>5397.3</v>
      </c>
      <c r="G63" s="21">
        <f>SUM(G66+G69+G73)</f>
        <v>5449</v>
      </c>
      <c r="H63" s="21">
        <f>SUM(H66+H69+H73)</f>
        <v>5519</v>
      </c>
    </row>
    <row r="64" spans="1:8" ht="89.25" customHeight="1" x14ac:dyDescent="0.3">
      <c r="A64" s="14" t="s">
        <v>72</v>
      </c>
      <c r="B64" s="15" t="s">
        <v>15</v>
      </c>
      <c r="C64" s="15" t="s">
        <v>71</v>
      </c>
      <c r="D64" s="16" t="s">
        <v>73</v>
      </c>
      <c r="E64" s="16"/>
      <c r="F64" s="17">
        <f>F65+F69</f>
        <v>5097.3</v>
      </c>
      <c r="G64" s="17">
        <f>G65+G69</f>
        <v>5149</v>
      </c>
      <c r="H64" s="17">
        <f>H65+H69</f>
        <v>5219</v>
      </c>
    </row>
    <row r="65" spans="1:8" ht="37.5" customHeight="1" x14ac:dyDescent="0.3">
      <c r="A65" s="22" t="s">
        <v>74</v>
      </c>
      <c r="B65" s="23" t="s">
        <v>15</v>
      </c>
      <c r="C65" s="23" t="s">
        <v>71</v>
      </c>
      <c r="D65" s="24" t="s">
        <v>75</v>
      </c>
      <c r="E65" s="24"/>
      <c r="F65" s="25">
        <f>SUM(F66)</f>
        <v>4299.7</v>
      </c>
      <c r="G65" s="25">
        <f>SUM(G66)</f>
        <v>4240</v>
      </c>
      <c r="H65" s="25">
        <f>SUM(H66)</f>
        <v>4327.2</v>
      </c>
    </row>
    <row r="66" spans="1:8" ht="21" customHeight="1" x14ac:dyDescent="0.3">
      <c r="A66" s="22" t="s">
        <v>76</v>
      </c>
      <c r="B66" s="23" t="s">
        <v>15</v>
      </c>
      <c r="C66" s="23" t="s">
        <v>71</v>
      </c>
      <c r="D66" s="24" t="s">
        <v>77</v>
      </c>
      <c r="E66" s="24"/>
      <c r="F66" s="25">
        <f>SUM(F68)</f>
        <v>4299.7</v>
      </c>
      <c r="G66" s="25">
        <f>SUM(G68)</f>
        <v>4240</v>
      </c>
      <c r="H66" s="25">
        <f>SUM(H68)</f>
        <v>4327.2</v>
      </c>
    </row>
    <row r="67" spans="1:8" ht="37.5" customHeight="1" x14ac:dyDescent="0.3">
      <c r="A67" s="22" t="s">
        <v>78</v>
      </c>
      <c r="B67" s="23" t="s">
        <v>15</v>
      </c>
      <c r="C67" s="23" t="s">
        <v>71</v>
      </c>
      <c r="D67" s="24" t="s">
        <v>77</v>
      </c>
      <c r="E67" s="24">
        <v>200</v>
      </c>
      <c r="F67" s="25">
        <f>SUM(F68)</f>
        <v>4299.7</v>
      </c>
      <c r="G67" s="25">
        <f>SUM(G68)</f>
        <v>4240</v>
      </c>
      <c r="H67" s="25">
        <f>SUM(H68)</f>
        <v>4327.2</v>
      </c>
    </row>
    <row r="68" spans="1:8" ht="50.25" x14ac:dyDescent="0.3">
      <c r="A68" s="22" t="s">
        <v>28</v>
      </c>
      <c r="B68" s="23" t="s">
        <v>15</v>
      </c>
      <c r="C68" s="23" t="s">
        <v>71</v>
      </c>
      <c r="D68" s="24" t="s">
        <v>77</v>
      </c>
      <c r="E68" s="24">
        <v>240</v>
      </c>
      <c r="F68" s="25">
        <v>4299.7</v>
      </c>
      <c r="G68" s="25">
        <v>4240</v>
      </c>
      <c r="H68" s="25">
        <v>4327.2</v>
      </c>
    </row>
    <row r="69" spans="1:8" ht="36" customHeight="1" x14ac:dyDescent="0.3">
      <c r="A69" s="22" t="s">
        <v>79</v>
      </c>
      <c r="B69" s="23" t="s">
        <v>15</v>
      </c>
      <c r="C69" s="23" t="s">
        <v>71</v>
      </c>
      <c r="D69" s="24" t="s">
        <v>80</v>
      </c>
      <c r="E69" s="24"/>
      <c r="F69" s="25">
        <f>SUM(F71)</f>
        <v>797.6</v>
      </c>
      <c r="G69" s="25">
        <f>SUM(G71)</f>
        <v>909</v>
      </c>
      <c r="H69" s="25">
        <f>SUM(H71)</f>
        <v>891.8</v>
      </c>
    </row>
    <row r="70" spans="1:8" ht="24" customHeight="1" x14ac:dyDescent="0.3">
      <c r="A70" s="22" t="s">
        <v>76</v>
      </c>
      <c r="B70" s="23" t="s">
        <v>15</v>
      </c>
      <c r="C70" s="23" t="s">
        <v>71</v>
      </c>
      <c r="D70" s="24" t="s">
        <v>81</v>
      </c>
      <c r="E70" s="24"/>
      <c r="F70" s="25">
        <f>SUM(F71)</f>
        <v>797.6</v>
      </c>
      <c r="G70" s="25">
        <f>SUM(G72)</f>
        <v>909</v>
      </c>
      <c r="H70" s="25">
        <f>SUM(H72)</f>
        <v>891.8</v>
      </c>
    </row>
    <row r="71" spans="1:8" ht="39" customHeight="1" x14ac:dyDescent="0.3">
      <c r="A71" s="22" t="s">
        <v>27</v>
      </c>
      <c r="B71" s="23" t="s">
        <v>15</v>
      </c>
      <c r="C71" s="23" t="s">
        <v>71</v>
      </c>
      <c r="D71" s="24" t="s">
        <v>81</v>
      </c>
      <c r="E71" s="24">
        <v>200</v>
      </c>
      <c r="F71" s="25">
        <f>SUM(F72)</f>
        <v>797.6</v>
      </c>
      <c r="G71" s="25">
        <f>SUM(G72)</f>
        <v>909</v>
      </c>
      <c r="H71" s="25">
        <f>SUM(H72)</f>
        <v>891.8</v>
      </c>
    </row>
    <row r="72" spans="1:8" ht="50.25" x14ac:dyDescent="0.3">
      <c r="A72" s="22" t="s">
        <v>28</v>
      </c>
      <c r="B72" s="23" t="s">
        <v>15</v>
      </c>
      <c r="C72" s="23" t="s">
        <v>71</v>
      </c>
      <c r="D72" s="24" t="s">
        <v>81</v>
      </c>
      <c r="E72" s="24">
        <v>240</v>
      </c>
      <c r="F72" s="25">
        <v>797.6</v>
      </c>
      <c r="G72" s="25">
        <v>909</v>
      </c>
      <c r="H72" s="25">
        <v>891.8</v>
      </c>
    </row>
    <row r="73" spans="1:8" ht="65.25" customHeight="1" x14ac:dyDescent="0.3">
      <c r="A73" s="14" t="s">
        <v>82</v>
      </c>
      <c r="B73" s="15" t="s">
        <v>15</v>
      </c>
      <c r="C73" s="15" t="s">
        <v>71</v>
      </c>
      <c r="D73" s="16" t="s">
        <v>83</v>
      </c>
      <c r="E73" s="16"/>
      <c r="F73" s="17">
        <f>SUM(F74+F78)</f>
        <v>300</v>
      </c>
      <c r="G73" s="17">
        <f>SUM(G78+G74)</f>
        <v>300</v>
      </c>
      <c r="H73" s="17">
        <f>SUM(H74+H78)</f>
        <v>300</v>
      </c>
    </row>
    <row r="74" spans="1:8" ht="33.75" x14ac:dyDescent="0.3">
      <c r="A74" s="22" t="s">
        <v>84</v>
      </c>
      <c r="B74" s="23" t="s">
        <v>15</v>
      </c>
      <c r="C74" s="23" t="s">
        <v>71</v>
      </c>
      <c r="D74" s="24" t="s">
        <v>85</v>
      </c>
      <c r="E74" s="24"/>
      <c r="F74" s="25">
        <f>SUM(F75)</f>
        <v>250</v>
      </c>
      <c r="G74" s="25">
        <f>SUM(G77)</f>
        <v>250</v>
      </c>
      <c r="H74" s="25">
        <f>SUM(H77)</f>
        <v>250</v>
      </c>
    </row>
    <row r="75" spans="1:8" ht="24" customHeight="1" x14ac:dyDescent="0.3">
      <c r="A75" s="22" t="s">
        <v>76</v>
      </c>
      <c r="B75" s="23" t="s">
        <v>15</v>
      </c>
      <c r="C75" s="23" t="s">
        <v>71</v>
      </c>
      <c r="D75" s="24" t="s">
        <v>86</v>
      </c>
      <c r="E75" s="24"/>
      <c r="F75" s="25">
        <f>SUM(F76)</f>
        <v>250</v>
      </c>
      <c r="G75" s="25">
        <f>SUM(G77)</f>
        <v>250</v>
      </c>
      <c r="H75" s="25">
        <f>SUM(H77)</f>
        <v>250</v>
      </c>
    </row>
    <row r="76" spans="1:8" ht="36.75" customHeight="1" x14ac:dyDescent="0.3">
      <c r="A76" s="22" t="s">
        <v>27</v>
      </c>
      <c r="B76" s="23" t="s">
        <v>15</v>
      </c>
      <c r="C76" s="23" t="s">
        <v>71</v>
      </c>
      <c r="D76" s="24" t="s">
        <v>86</v>
      </c>
      <c r="E76" s="24">
        <v>200</v>
      </c>
      <c r="F76" s="25">
        <f>SUM(F77)</f>
        <v>250</v>
      </c>
      <c r="G76" s="25">
        <f>SUM(G77)</f>
        <v>250</v>
      </c>
      <c r="H76" s="25">
        <f>SUM(H77)</f>
        <v>250</v>
      </c>
    </row>
    <row r="77" spans="1:8" ht="46.35" customHeight="1" x14ac:dyDescent="0.3">
      <c r="A77" s="22" t="s">
        <v>28</v>
      </c>
      <c r="B77" s="23" t="s">
        <v>15</v>
      </c>
      <c r="C77" s="23" t="s">
        <v>71</v>
      </c>
      <c r="D77" s="24" t="s">
        <v>86</v>
      </c>
      <c r="E77" s="24">
        <v>240</v>
      </c>
      <c r="F77" s="25">
        <v>250</v>
      </c>
      <c r="G77" s="25">
        <v>250</v>
      </c>
      <c r="H77" s="25">
        <v>250</v>
      </c>
    </row>
    <row r="78" spans="1:8" ht="33.950000000000003" customHeight="1" x14ac:dyDescent="0.3">
      <c r="A78" s="22" t="s">
        <v>87</v>
      </c>
      <c r="B78" s="23" t="s">
        <v>15</v>
      </c>
      <c r="C78" s="23" t="s">
        <v>71</v>
      </c>
      <c r="D78" s="24" t="s">
        <v>88</v>
      </c>
      <c r="E78" s="24"/>
      <c r="F78" s="25">
        <f>SUM(F81)</f>
        <v>50</v>
      </c>
      <c r="G78" s="25">
        <f>SUM(G81)</f>
        <v>50</v>
      </c>
      <c r="H78" s="25">
        <f>SUM(H81)</f>
        <v>50</v>
      </c>
    </row>
    <row r="79" spans="1:8" ht="18.75" x14ac:dyDescent="0.3">
      <c r="A79" s="22" t="s">
        <v>76</v>
      </c>
      <c r="B79" s="23" t="s">
        <v>15</v>
      </c>
      <c r="C79" s="23" t="s">
        <v>71</v>
      </c>
      <c r="D79" s="24" t="s">
        <v>89</v>
      </c>
      <c r="E79" s="24"/>
      <c r="F79" s="25">
        <f>SUM(F81)</f>
        <v>50</v>
      </c>
      <c r="G79" s="25">
        <f>SUM(G81)</f>
        <v>50</v>
      </c>
      <c r="H79" s="25">
        <f>SUM(H81)</f>
        <v>50</v>
      </c>
    </row>
    <row r="80" spans="1:8" ht="35.25" customHeight="1" x14ac:dyDescent="0.3">
      <c r="A80" s="22" t="s">
        <v>27</v>
      </c>
      <c r="B80" s="23" t="s">
        <v>15</v>
      </c>
      <c r="C80" s="23" t="s">
        <v>71</v>
      </c>
      <c r="D80" s="24" t="s">
        <v>89</v>
      </c>
      <c r="E80" s="24">
        <v>200</v>
      </c>
      <c r="F80" s="25">
        <f>SUM(F81)</f>
        <v>50</v>
      </c>
      <c r="G80" s="25">
        <f>SUM(G81)</f>
        <v>50</v>
      </c>
      <c r="H80" s="25">
        <f>SUM(H81)</f>
        <v>50</v>
      </c>
    </row>
    <row r="81" spans="1:8" ht="52.5" customHeight="1" x14ac:dyDescent="0.3">
      <c r="A81" s="22" t="s">
        <v>28</v>
      </c>
      <c r="B81" s="23" t="s">
        <v>15</v>
      </c>
      <c r="C81" s="23" t="s">
        <v>71</v>
      </c>
      <c r="D81" s="24" t="s">
        <v>89</v>
      </c>
      <c r="E81" s="24">
        <v>240</v>
      </c>
      <c r="F81" s="25">
        <v>50</v>
      </c>
      <c r="G81" s="25">
        <v>50</v>
      </c>
      <c r="H81" s="25">
        <v>50</v>
      </c>
    </row>
    <row r="82" spans="1:8" ht="18.75" x14ac:dyDescent="0.3">
      <c r="A82" s="14" t="s">
        <v>90</v>
      </c>
      <c r="B82" s="15" t="s">
        <v>91</v>
      </c>
      <c r="C82" s="15"/>
      <c r="D82" s="16"/>
      <c r="E82" s="16"/>
      <c r="F82" s="17">
        <f>SUM(F83+F96)</f>
        <v>14620.5</v>
      </c>
      <c r="G82" s="17">
        <f>SUM(G83+G96)</f>
        <v>3930.1</v>
      </c>
      <c r="H82" s="17">
        <f>SUM(H83+H96)</f>
        <v>4375</v>
      </c>
    </row>
    <row r="83" spans="1:8" ht="21" customHeight="1" x14ac:dyDescent="0.35">
      <c r="A83" s="18" t="s">
        <v>92</v>
      </c>
      <c r="B83" s="19" t="s">
        <v>91</v>
      </c>
      <c r="C83" s="19" t="s">
        <v>13</v>
      </c>
      <c r="D83" s="20"/>
      <c r="E83" s="20"/>
      <c r="F83" s="21">
        <f>SUM(F84+F88+F91)</f>
        <v>368</v>
      </c>
      <c r="G83" s="21">
        <f>SUM(G84+G88)</f>
        <v>118</v>
      </c>
      <c r="H83" s="21">
        <f>SUM(H84+H88)</f>
        <v>118</v>
      </c>
    </row>
    <row r="84" spans="1:8" ht="18.75" customHeight="1" x14ac:dyDescent="0.3">
      <c r="A84" s="14" t="s">
        <v>93</v>
      </c>
      <c r="B84" s="15" t="s">
        <v>91</v>
      </c>
      <c r="C84" s="15" t="s">
        <v>13</v>
      </c>
      <c r="D84" s="16" t="s">
        <v>94</v>
      </c>
      <c r="E84" s="16"/>
      <c r="F84" s="17">
        <f t="shared" ref="F84:H86" si="4">SUM(F85)</f>
        <v>80</v>
      </c>
      <c r="G84" s="17">
        <f t="shared" si="4"/>
        <v>80</v>
      </c>
      <c r="H84" s="17">
        <f t="shared" si="4"/>
        <v>80</v>
      </c>
    </row>
    <row r="85" spans="1:8" ht="34.5" customHeight="1" x14ac:dyDescent="0.3">
      <c r="A85" s="22" t="s">
        <v>95</v>
      </c>
      <c r="B85" s="23" t="s">
        <v>91</v>
      </c>
      <c r="C85" s="23" t="s">
        <v>13</v>
      </c>
      <c r="D85" s="24" t="s">
        <v>96</v>
      </c>
      <c r="E85" s="24"/>
      <c r="F85" s="25">
        <f t="shared" si="4"/>
        <v>80</v>
      </c>
      <c r="G85" s="25">
        <f t="shared" si="4"/>
        <v>80</v>
      </c>
      <c r="H85" s="25">
        <f t="shared" si="4"/>
        <v>80</v>
      </c>
    </row>
    <row r="86" spans="1:8" ht="38.25" customHeight="1" x14ac:dyDescent="0.3">
      <c r="A86" s="22" t="s">
        <v>27</v>
      </c>
      <c r="B86" s="23" t="s">
        <v>91</v>
      </c>
      <c r="C86" s="23" t="s">
        <v>13</v>
      </c>
      <c r="D86" s="24" t="s">
        <v>96</v>
      </c>
      <c r="E86" s="24">
        <v>200</v>
      </c>
      <c r="F86" s="25">
        <f t="shared" si="4"/>
        <v>80</v>
      </c>
      <c r="G86" s="25">
        <f t="shared" si="4"/>
        <v>80</v>
      </c>
      <c r="H86" s="25">
        <f t="shared" si="4"/>
        <v>80</v>
      </c>
    </row>
    <row r="87" spans="1:8" ht="46.35" customHeight="1" x14ac:dyDescent="0.3">
      <c r="A87" s="22" t="s">
        <v>28</v>
      </c>
      <c r="B87" s="23" t="s">
        <v>91</v>
      </c>
      <c r="C87" s="23" t="s">
        <v>13</v>
      </c>
      <c r="D87" s="24" t="s">
        <v>96</v>
      </c>
      <c r="E87" s="24">
        <v>240</v>
      </c>
      <c r="F87" s="25">
        <v>80</v>
      </c>
      <c r="G87" s="25">
        <v>80</v>
      </c>
      <c r="H87" s="25">
        <v>80</v>
      </c>
    </row>
    <row r="88" spans="1:8" ht="46.35" customHeight="1" x14ac:dyDescent="0.3">
      <c r="A88" s="14" t="s">
        <v>97</v>
      </c>
      <c r="B88" s="15" t="s">
        <v>91</v>
      </c>
      <c r="C88" s="15" t="s">
        <v>13</v>
      </c>
      <c r="D88" s="16" t="s">
        <v>98</v>
      </c>
      <c r="E88" s="16"/>
      <c r="F88" s="17">
        <f>SUM(F90)</f>
        <v>38</v>
      </c>
      <c r="G88" s="17">
        <f>SUM(G90)</f>
        <v>38</v>
      </c>
      <c r="H88" s="17">
        <f>SUM(H90)</f>
        <v>38</v>
      </c>
    </row>
    <row r="89" spans="1:8" ht="21" customHeight="1" x14ac:dyDescent="0.3">
      <c r="A89" s="22" t="s">
        <v>99</v>
      </c>
      <c r="B89" s="23" t="s">
        <v>91</v>
      </c>
      <c r="C89" s="23" t="s">
        <v>13</v>
      </c>
      <c r="D89" s="24" t="s">
        <v>98</v>
      </c>
      <c r="E89" s="24">
        <v>800</v>
      </c>
      <c r="F89" s="25">
        <f>SUM(F90)</f>
        <v>38</v>
      </c>
      <c r="G89" s="25">
        <f>SUM(G90)</f>
        <v>38</v>
      </c>
      <c r="H89" s="25">
        <f>SUM(H90)</f>
        <v>38</v>
      </c>
    </row>
    <row r="90" spans="1:8" ht="23.25" customHeight="1" x14ac:dyDescent="0.3">
      <c r="A90" s="22" t="s">
        <v>99</v>
      </c>
      <c r="B90" s="23" t="s">
        <v>91</v>
      </c>
      <c r="C90" s="23" t="s">
        <v>13</v>
      </c>
      <c r="D90" s="24" t="s">
        <v>98</v>
      </c>
      <c r="E90" s="24">
        <v>850</v>
      </c>
      <c r="F90" s="25">
        <v>38</v>
      </c>
      <c r="G90" s="25">
        <v>38</v>
      </c>
      <c r="H90" s="25">
        <v>38</v>
      </c>
    </row>
    <row r="91" spans="1:8" ht="18.2" customHeight="1" x14ac:dyDescent="0.35">
      <c r="A91" s="18" t="s">
        <v>100</v>
      </c>
      <c r="B91" s="19" t="s">
        <v>91</v>
      </c>
      <c r="C91" s="19" t="s">
        <v>56</v>
      </c>
      <c r="D91" s="20"/>
      <c r="E91" s="20"/>
      <c r="F91" s="21">
        <v>250</v>
      </c>
      <c r="G91" s="21">
        <v>0</v>
      </c>
      <c r="H91" s="21">
        <v>0</v>
      </c>
    </row>
    <row r="92" spans="1:8" ht="21" customHeight="1" x14ac:dyDescent="0.3">
      <c r="A92" s="14" t="s">
        <v>101</v>
      </c>
      <c r="B92" s="15" t="s">
        <v>91</v>
      </c>
      <c r="C92" s="15" t="s">
        <v>56</v>
      </c>
      <c r="D92" s="16" t="s">
        <v>102</v>
      </c>
      <c r="E92" s="16"/>
      <c r="F92" s="17">
        <v>250</v>
      </c>
      <c r="G92" s="17">
        <v>0</v>
      </c>
      <c r="H92" s="17">
        <v>0</v>
      </c>
    </row>
    <row r="93" spans="1:8" ht="33" customHeight="1" x14ac:dyDescent="0.3">
      <c r="A93" s="48" t="s">
        <v>103</v>
      </c>
      <c r="B93" s="23" t="s">
        <v>91</v>
      </c>
      <c r="C93" s="23" t="s">
        <v>56</v>
      </c>
      <c r="D93" s="24" t="s">
        <v>104</v>
      </c>
      <c r="E93" s="24"/>
      <c r="F93" s="25">
        <v>250</v>
      </c>
      <c r="G93" s="25">
        <v>0</v>
      </c>
      <c r="H93" s="25">
        <v>0</v>
      </c>
    </row>
    <row r="94" spans="1:8" ht="33.75" customHeight="1" x14ac:dyDescent="0.3">
      <c r="A94" s="22" t="s">
        <v>27</v>
      </c>
      <c r="B94" s="23" t="s">
        <v>91</v>
      </c>
      <c r="C94" s="23" t="s">
        <v>56</v>
      </c>
      <c r="D94" s="24" t="s">
        <v>104</v>
      </c>
      <c r="E94" s="24">
        <v>200</v>
      </c>
      <c r="F94" s="25">
        <v>250</v>
      </c>
      <c r="G94" s="25">
        <v>0</v>
      </c>
      <c r="H94" s="25">
        <v>0</v>
      </c>
    </row>
    <row r="95" spans="1:8" ht="43.15" customHeight="1" x14ac:dyDescent="0.3">
      <c r="A95" s="22" t="s">
        <v>28</v>
      </c>
      <c r="B95" s="23" t="s">
        <v>91</v>
      </c>
      <c r="C95" s="23" t="s">
        <v>56</v>
      </c>
      <c r="D95" s="24" t="s">
        <v>104</v>
      </c>
      <c r="E95" s="24">
        <v>240</v>
      </c>
      <c r="F95" s="25">
        <v>250</v>
      </c>
      <c r="G95" s="25">
        <v>0</v>
      </c>
      <c r="H95" s="25">
        <v>0</v>
      </c>
    </row>
    <row r="96" spans="1:8" ht="21.75" customHeight="1" x14ac:dyDescent="0.35">
      <c r="A96" s="49" t="s">
        <v>105</v>
      </c>
      <c r="B96" s="50" t="s">
        <v>91</v>
      </c>
      <c r="C96" s="50" t="s">
        <v>58</v>
      </c>
      <c r="D96" s="51"/>
      <c r="E96" s="51"/>
      <c r="F96" s="52">
        <f>F97+F102+F115+F111</f>
        <v>14252.5</v>
      </c>
      <c r="G96" s="21">
        <f>SUM(G101+G102+G115)</f>
        <v>3812.1</v>
      </c>
      <c r="H96" s="21">
        <f>SUM(H97+H102+H115)</f>
        <v>4257</v>
      </c>
    </row>
    <row r="97" spans="1:8" ht="102" customHeight="1" x14ac:dyDescent="0.3">
      <c r="A97" s="53" t="s">
        <v>106</v>
      </c>
      <c r="B97" s="54" t="s">
        <v>91</v>
      </c>
      <c r="C97" s="54" t="s">
        <v>58</v>
      </c>
      <c r="D97" s="55" t="s">
        <v>107</v>
      </c>
      <c r="E97" s="55"/>
      <c r="F97" s="56">
        <v>0</v>
      </c>
      <c r="G97" s="17">
        <f>SUM(G101)</f>
        <v>355.5</v>
      </c>
      <c r="H97" s="17">
        <f>SUM(H101)</f>
        <v>0</v>
      </c>
    </row>
    <row r="98" spans="1:8" ht="54.75" customHeight="1" x14ac:dyDescent="0.3">
      <c r="A98" s="57" t="s">
        <v>108</v>
      </c>
      <c r="B98" s="58" t="s">
        <v>91</v>
      </c>
      <c r="C98" s="58" t="s">
        <v>58</v>
      </c>
      <c r="D98" s="59" t="s">
        <v>109</v>
      </c>
      <c r="E98" s="59"/>
      <c r="F98" s="60">
        <v>0</v>
      </c>
      <c r="G98" s="25">
        <f>SUM(G101)</f>
        <v>355.5</v>
      </c>
      <c r="H98" s="25">
        <f>SUM(H99)</f>
        <v>0</v>
      </c>
    </row>
    <row r="99" spans="1:8" ht="99" customHeight="1" x14ac:dyDescent="0.3">
      <c r="A99" s="48" t="s">
        <v>110</v>
      </c>
      <c r="B99" s="58" t="s">
        <v>91</v>
      </c>
      <c r="C99" s="58" t="s">
        <v>58</v>
      </c>
      <c r="D99" s="59" t="s">
        <v>111</v>
      </c>
      <c r="E99" s="59"/>
      <c r="F99" s="60">
        <v>0</v>
      </c>
      <c r="G99" s="25">
        <f>SUM(G101)</f>
        <v>355.5</v>
      </c>
      <c r="H99" s="25">
        <f>SUM(H101)</f>
        <v>0</v>
      </c>
    </row>
    <row r="100" spans="1:8" ht="38.1" customHeight="1" x14ac:dyDescent="0.3">
      <c r="A100" s="57" t="s">
        <v>27</v>
      </c>
      <c r="B100" s="58" t="s">
        <v>91</v>
      </c>
      <c r="C100" s="58" t="s">
        <v>58</v>
      </c>
      <c r="D100" s="59" t="s">
        <v>111</v>
      </c>
      <c r="E100" s="59">
        <v>200</v>
      </c>
      <c r="F100" s="60">
        <v>0</v>
      </c>
      <c r="G100" s="25">
        <f>SUM(G101)</f>
        <v>355.5</v>
      </c>
      <c r="H100" s="25">
        <f>SUM(H101)</f>
        <v>0</v>
      </c>
    </row>
    <row r="101" spans="1:8" ht="43.15" customHeight="1" x14ac:dyDescent="0.3">
      <c r="A101" s="57" t="s">
        <v>28</v>
      </c>
      <c r="B101" s="58" t="s">
        <v>91</v>
      </c>
      <c r="C101" s="58" t="s">
        <v>58</v>
      </c>
      <c r="D101" s="59" t="s">
        <v>111</v>
      </c>
      <c r="E101" s="59">
        <v>240</v>
      </c>
      <c r="F101" s="60">
        <v>0</v>
      </c>
      <c r="G101" s="25">
        <v>355.5</v>
      </c>
      <c r="H101" s="25">
        <v>0</v>
      </c>
    </row>
    <row r="102" spans="1:8" ht="52.5" customHeight="1" x14ac:dyDescent="0.3">
      <c r="A102" s="53" t="s">
        <v>112</v>
      </c>
      <c r="B102" s="54" t="s">
        <v>91</v>
      </c>
      <c r="C102" s="54" t="s">
        <v>58</v>
      </c>
      <c r="D102" s="55" t="s">
        <v>113</v>
      </c>
      <c r="E102" s="55"/>
      <c r="F102" s="56">
        <f>SUM(F106+F107)</f>
        <v>550</v>
      </c>
      <c r="G102" s="17">
        <f>SUM(G106)</f>
        <v>250</v>
      </c>
      <c r="H102" s="17">
        <f>SUM(H106)</f>
        <v>250</v>
      </c>
    </row>
    <row r="103" spans="1:8" ht="36.75" customHeight="1" x14ac:dyDescent="0.3">
      <c r="A103" s="48" t="s">
        <v>114</v>
      </c>
      <c r="B103" s="58" t="s">
        <v>91</v>
      </c>
      <c r="C103" s="58" t="s">
        <v>58</v>
      </c>
      <c r="D103" s="59" t="s">
        <v>115</v>
      </c>
      <c r="E103" s="55"/>
      <c r="F103" s="60">
        <f>SUM(F106)</f>
        <v>250</v>
      </c>
      <c r="G103" s="25">
        <f>SUM(G106)</f>
        <v>250</v>
      </c>
      <c r="H103" s="25">
        <f>SUM(H106)</f>
        <v>250</v>
      </c>
    </row>
    <row r="104" spans="1:8" ht="18.75" customHeight="1" x14ac:dyDescent="0.3">
      <c r="A104" s="48" t="s">
        <v>76</v>
      </c>
      <c r="B104" s="58" t="s">
        <v>91</v>
      </c>
      <c r="C104" s="58" t="s">
        <v>58</v>
      </c>
      <c r="D104" s="59" t="s">
        <v>116</v>
      </c>
      <c r="E104" s="55"/>
      <c r="F104" s="60">
        <f>SUM(F106)</f>
        <v>250</v>
      </c>
      <c r="G104" s="25">
        <f>SUM(G106)</f>
        <v>250</v>
      </c>
      <c r="H104" s="25">
        <f>SUM(H106)</f>
        <v>250</v>
      </c>
    </row>
    <row r="105" spans="1:8" ht="38.25" customHeight="1" x14ac:dyDescent="0.3">
      <c r="A105" s="57" t="s">
        <v>27</v>
      </c>
      <c r="B105" s="58" t="s">
        <v>91</v>
      </c>
      <c r="C105" s="58" t="s">
        <v>58</v>
      </c>
      <c r="D105" s="59" t="s">
        <v>116</v>
      </c>
      <c r="E105" s="59">
        <v>200</v>
      </c>
      <c r="F105" s="60">
        <f>SUM(F106)</f>
        <v>250</v>
      </c>
      <c r="G105" s="25">
        <f>SUM(G106)</f>
        <v>250</v>
      </c>
      <c r="H105" s="25">
        <f>SUM(H106)</f>
        <v>250</v>
      </c>
    </row>
    <row r="106" spans="1:8" ht="57" customHeight="1" x14ac:dyDescent="0.3">
      <c r="A106" s="57" t="s">
        <v>28</v>
      </c>
      <c r="B106" s="58" t="s">
        <v>91</v>
      </c>
      <c r="C106" s="58" t="s">
        <v>58</v>
      </c>
      <c r="D106" s="59" t="s">
        <v>116</v>
      </c>
      <c r="E106" s="59">
        <v>240</v>
      </c>
      <c r="F106" s="60">
        <v>250</v>
      </c>
      <c r="G106" s="25">
        <v>250</v>
      </c>
      <c r="H106" s="25">
        <v>250</v>
      </c>
    </row>
    <row r="107" spans="1:8" ht="82.9" customHeight="1" x14ac:dyDescent="0.3">
      <c r="A107" s="61" t="s">
        <v>117</v>
      </c>
      <c r="B107" s="58" t="s">
        <v>91</v>
      </c>
      <c r="C107" s="58" t="s">
        <v>58</v>
      </c>
      <c r="D107" s="59" t="s">
        <v>118</v>
      </c>
      <c r="E107" s="59"/>
      <c r="F107" s="60">
        <f>F108</f>
        <v>300</v>
      </c>
      <c r="G107" s="25">
        <v>0</v>
      </c>
      <c r="H107" s="25">
        <v>0</v>
      </c>
    </row>
    <row r="108" spans="1:8" ht="22.35" customHeight="1" x14ac:dyDescent="0.3">
      <c r="A108" s="62" t="s">
        <v>119</v>
      </c>
      <c r="B108" s="58" t="s">
        <v>91</v>
      </c>
      <c r="C108" s="58" t="s">
        <v>58</v>
      </c>
      <c r="D108" s="59" t="s">
        <v>120</v>
      </c>
      <c r="E108" s="55"/>
      <c r="F108" s="60">
        <f>SUM(F110)</f>
        <v>300</v>
      </c>
      <c r="G108" s="25">
        <f>SUM(G110)</f>
        <v>0</v>
      </c>
      <c r="H108" s="25">
        <f>SUM(H110)</f>
        <v>0</v>
      </c>
    </row>
    <row r="109" spans="1:8" ht="39.75" customHeight="1" x14ac:dyDescent="0.3">
      <c r="A109" s="61" t="s">
        <v>27</v>
      </c>
      <c r="B109" s="58" t="s">
        <v>91</v>
      </c>
      <c r="C109" s="58" t="s">
        <v>58</v>
      </c>
      <c r="D109" s="59" t="s">
        <v>120</v>
      </c>
      <c r="E109" s="59">
        <v>200</v>
      </c>
      <c r="F109" s="60">
        <f>SUM(F110)</f>
        <v>300</v>
      </c>
      <c r="G109" s="25">
        <f>SUM(G110)</f>
        <v>0</v>
      </c>
      <c r="H109" s="25">
        <f>SUM(H110)</f>
        <v>0</v>
      </c>
    </row>
    <row r="110" spans="1:8" ht="57" customHeight="1" x14ac:dyDescent="0.3">
      <c r="A110" s="61" t="s">
        <v>28</v>
      </c>
      <c r="B110" s="58" t="s">
        <v>91</v>
      </c>
      <c r="C110" s="58" t="s">
        <v>58</v>
      </c>
      <c r="D110" s="59" t="s">
        <v>120</v>
      </c>
      <c r="E110" s="59">
        <v>240</v>
      </c>
      <c r="F110" s="60">
        <v>300</v>
      </c>
      <c r="G110" s="25">
        <v>0</v>
      </c>
      <c r="H110" s="25">
        <v>0</v>
      </c>
    </row>
    <row r="111" spans="1:8" ht="33.950000000000003" customHeight="1" x14ac:dyDescent="0.3">
      <c r="A111" s="63" t="s">
        <v>121</v>
      </c>
      <c r="B111" s="54" t="s">
        <v>91</v>
      </c>
      <c r="C111" s="54" t="s">
        <v>58</v>
      </c>
      <c r="D111" s="55" t="s">
        <v>122</v>
      </c>
      <c r="E111" s="55"/>
      <c r="F111" s="56">
        <v>10000</v>
      </c>
      <c r="G111" s="17">
        <v>0</v>
      </c>
      <c r="H111" s="17">
        <v>0</v>
      </c>
    </row>
    <row r="112" spans="1:8" ht="37.5" customHeight="1" x14ac:dyDescent="0.3">
      <c r="A112" s="57" t="s">
        <v>123</v>
      </c>
      <c r="B112" s="58" t="s">
        <v>91</v>
      </c>
      <c r="C112" s="58" t="s">
        <v>58</v>
      </c>
      <c r="D112" s="59" t="s">
        <v>124</v>
      </c>
      <c r="E112" s="59"/>
      <c r="F112" s="60">
        <v>10000</v>
      </c>
      <c r="G112" s="25">
        <v>0</v>
      </c>
      <c r="H112" s="25">
        <v>0</v>
      </c>
    </row>
    <row r="113" spans="1:8" ht="39" customHeight="1" x14ac:dyDescent="0.3">
      <c r="A113" s="57" t="s">
        <v>27</v>
      </c>
      <c r="B113" s="58" t="s">
        <v>91</v>
      </c>
      <c r="C113" s="58" t="s">
        <v>58</v>
      </c>
      <c r="D113" s="59" t="s">
        <v>124</v>
      </c>
      <c r="E113" s="59">
        <v>200</v>
      </c>
      <c r="F113" s="60">
        <v>10000</v>
      </c>
      <c r="G113" s="25">
        <v>0</v>
      </c>
      <c r="H113" s="25">
        <v>0</v>
      </c>
    </row>
    <row r="114" spans="1:8" ht="55.5" customHeight="1" x14ac:dyDescent="0.3">
      <c r="A114" s="57" t="s">
        <v>28</v>
      </c>
      <c r="B114" s="58" t="s">
        <v>91</v>
      </c>
      <c r="C114" s="58" t="s">
        <v>58</v>
      </c>
      <c r="D114" s="59" t="s">
        <v>124</v>
      </c>
      <c r="E114" s="59">
        <v>240</v>
      </c>
      <c r="F114" s="60">
        <v>10000</v>
      </c>
      <c r="G114" s="25">
        <v>0</v>
      </c>
      <c r="H114" s="25">
        <v>0</v>
      </c>
    </row>
    <row r="115" spans="1:8" ht="18.75" x14ac:dyDescent="0.3">
      <c r="A115" s="14" t="s">
        <v>125</v>
      </c>
      <c r="B115" s="15" t="s">
        <v>91</v>
      </c>
      <c r="C115" s="15" t="s">
        <v>58</v>
      </c>
      <c r="D115" s="16" t="s">
        <v>126</v>
      </c>
      <c r="E115" s="16"/>
      <c r="F115" s="17">
        <f>SUM(F116+F119)</f>
        <v>3702.5</v>
      </c>
      <c r="G115" s="17">
        <f>SUM(G116+G119)</f>
        <v>3206.6</v>
      </c>
      <c r="H115" s="17">
        <f>SUM(H116+H119)</f>
        <v>4007</v>
      </c>
    </row>
    <row r="116" spans="1:8" ht="35.25" customHeight="1" x14ac:dyDescent="0.3">
      <c r="A116" s="22" t="s">
        <v>127</v>
      </c>
      <c r="B116" s="23" t="s">
        <v>91</v>
      </c>
      <c r="C116" s="23" t="s">
        <v>58</v>
      </c>
      <c r="D116" s="24" t="s">
        <v>128</v>
      </c>
      <c r="E116" s="24"/>
      <c r="F116" s="25">
        <f t="shared" ref="F116:H117" si="5">SUM(F117)</f>
        <v>1400</v>
      </c>
      <c r="G116" s="25">
        <f t="shared" si="5"/>
        <v>1020</v>
      </c>
      <c r="H116" s="25">
        <f t="shared" si="5"/>
        <v>1520</v>
      </c>
    </row>
    <row r="117" spans="1:8" ht="36.75" customHeight="1" x14ac:dyDescent="0.3">
      <c r="A117" s="22" t="s">
        <v>27</v>
      </c>
      <c r="B117" s="23" t="s">
        <v>91</v>
      </c>
      <c r="C117" s="23" t="s">
        <v>58</v>
      </c>
      <c r="D117" s="24" t="s">
        <v>128</v>
      </c>
      <c r="E117" s="24">
        <v>200</v>
      </c>
      <c r="F117" s="25">
        <f t="shared" si="5"/>
        <v>1400</v>
      </c>
      <c r="G117" s="25">
        <f t="shared" si="5"/>
        <v>1020</v>
      </c>
      <c r="H117" s="25">
        <f t="shared" si="5"/>
        <v>1520</v>
      </c>
    </row>
    <row r="118" spans="1:8" ht="54" customHeight="1" x14ac:dyDescent="0.3">
      <c r="A118" s="22" t="s">
        <v>28</v>
      </c>
      <c r="B118" s="23" t="s">
        <v>91</v>
      </c>
      <c r="C118" s="23" t="s">
        <v>58</v>
      </c>
      <c r="D118" s="24" t="s">
        <v>128</v>
      </c>
      <c r="E118" s="24">
        <v>240</v>
      </c>
      <c r="F118" s="25">
        <v>1400</v>
      </c>
      <c r="G118" s="25">
        <v>1020</v>
      </c>
      <c r="H118" s="25">
        <v>1520</v>
      </c>
    </row>
    <row r="119" spans="1:8" ht="23.25" customHeight="1" x14ac:dyDescent="0.3">
      <c r="A119" s="22" t="s">
        <v>129</v>
      </c>
      <c r="B119" s="23" t="s">
        <v>91</v>
      </c>
      <c r="C119" s="23" t="s">
        <v>58</v>
      </c>
      <c r="D119" s="24" t="s">
        <v>130</v>
      </c>
      <c r="E119" s="24"/>
      <c r="F119" s="25">
        <f>SUM(F120+F122)</f>
        <v>2302.5</v>
      </c>
      <c r="G119" s="25">
        <f>SUM(G120+G122)</f>
        <v>2186.6</v>
      </c>
      <c r="H119" s="25">
        <f>SUM(H120+H122)</f>
        <v>2487</v>
      </c>
    </row>
    <row r="120" spans="1:8" ht="42" customHeight="1" x14ac:dyDescent="0.3">
      <c r="A120" s="22" t="s">
        <v>27</v>
      </c>
      <c r="B120" s="23" t="s">
        <v>91</v>
      </c>
      <c r="C120" s="23" t="s">
        <v>58</v>
      </c>
      <c r="D120" s="24" t="s">
        <v>130</v>
      </c>
      <c r="E120" s="24">
        <v>200</v>
      </c>
      <c r="F120" s="25">
        <f>SUM(F121)</f>
        <v>2302.5</v>
      </c>
      <c r="G120" s="25">
        <f>SUM(G121)</f>
        <v>2186.6</v>
      </c>
      <c r="H120" s="25">
        <f>SUM(H121)</f>
        <v>2487</v>
      </c>
    </row>
    <row r="121" spans="1:8" ht="54" customHeight="1" x14ac:dyDescent="0.3">
      <c r="A121" s="22" t="s">
        <v>28</v>
      </c>
      <c r="B121" s="23" t="s">
        <v>91</v>
      </c>
      <c r="C121" s="23" t="s">
        <v>58</v>
      </c>
      <c r="D121" s="24" t="s">
        <v>130</v>
      </c>
      <c r="E121" s="24">
        <v>240</v>
      </c>
      <c r="F121" s="25">
        <v>2302.5</v>
      </c>
      <c r="G121" s="25">
        <v>2186.6</v>
      </c>
      <c r="H121" s="25">
        <v>2487</v>
      </c>
    </row>
    <row r="122" spans="1:8" ht="18.75" hidden="1" x14ac:dyDescent="0.3">
      <c r="A122" s="22" t="s">
        <v>31</v>
      </c>
      <c r="B122" s="23" t="s">
        <v>91</v>
      </c>
      <c r="C122" s="23" t="s">
        <v>58</v>
      </c>
      <c r="D122" s="24" t="s">
        <v>130</v>
      </c>
      <c r="E122" s="24">
        <v>800</v>
      </c>
      <c r="F122" s="25">
        <f>SUM(F123)</f>
        <v>0</v>
      </c>
      <c r="G122" s="25">
        <f>SUM(G123)</f>
        <v>0</v>
      </c>
      <c r="H122" s="25">
        <f>SUM(H123)</f>
        <v>0</v>
      </c>
    </row>
    <row r="123" spans="1:8" ht="18.75" hidden="1" x14ac:dyDescent="0.3">
      <c r="A123" s="22" t="s">
        <v>32</v>
      </c>
      <c r="B123" s="23" t="s">
        <v>91</v>
      </c>
      <c r="C123" s="23" t="s">
        <v>58</v>
      </c>
      <c r="D123" s="24" t="s">
        <v>130</v>
      </c>
      <c r="E123" s="24">
        <v>850</v>
      </c>
      <c r="F123" s="25">
        <v>0</v>
      </c>
      <c r="G123" s="25">
        <v>0</v>
      </c>
      <c r="H123" s="25">
        <v>0</v>
      </c>
    </row>
    <row r="124" spans="1:8" ht="18.75" x14ac:dyDescent="0.3">
      <c r="A124" s="14" t="s">
        <v>131</v>
      </c>
      <c r="B124" s="15">
        <v>10</v>
      </c>
      <c r="C124" s="15"/>
      <c r="D124" s="16"/>
      <c r="E124" s="16"/>
      <c r="F124" s="17">
        <f>SUM(F126+F130)</f>
        <v>179.2</v>
      </c>
      <c r="G124" s="17">
        <f>SUM(G126+G130)</f>
        <v>189</v>
      </c>
      <c r="H124" s="17">
        <f>SUM(H126+H130)</f>
        <v>189</v>
      </c>
    </row>
    <row r="125" spans="1:8" ht="19.5" x14ac:dyDescent="0.35">
      <c r="A125" s="18" t="s">
        <v>132</v>
      </c>
      <c r="B125" s="19">
        <v>10</v>
      </c>
      <c r="C125" s="19" t="s">
        <v>13</v>
      </c>
      <c r="D125" s="20"/>
      <c r="E125" s="20"/>
      <c r="F125" s="21">
        <f t="shared" ref="F125:H128" si="6">SUM(F126)</f>
        <v>164.2</v>
      </c>
      <c r="G125" s="21">
        <f t="shared" si="6"/>
        <v>174</v>
      </c>
      <c r="H125" s="21">
        <f t="shared" si="6"/>
        <v>174</v>
      </c>
    </row>
    <row r="126" spans="1:8" ht="18.75" x14ac:dyDescent="0.3">
      <c r="A126" s="22" t="s">
        <v>133</v>
      </c>
      <c r="B126" s="23">
        <v>10</v>
      </c>
      <c r="C126" s="23" t="s">
        <v>13</v>
      </c>
      <c r="D126" s="24" t="s">
        <v>134</v>
      </c>
      <c r="E126" s="24"/>
      <c r="F126" s="25">
        <f t="shared" si="6"/>
        <v>164.2</v>
      </c>
      <c r="G126" s="25">
        <f t="shared" si="6"/>
        <v>174</v>
      </c>
      <c r="H126" s="25">
        <f t="shared" si="6"/>
        <v>174</v>
      </c>
    </row>
    <row r="127" spans="1:8" ht="33.75" x14ac:dyDescent="0.3">
      <c r="A127" s="22" t="s">
        <v>135</v>
      </c>
      <c r="B127" s="23">
        <v>10</v>
      </c>
      <c r="C127" s="23" t="s">
        <v>13</v>
      </c>
      <c r="D127" s="24" t="s">
        <v>136</v>
      </c>
      <c r="E127" s="24"/>
      <c r="F127" s="25">
        <f t="shared" si="6"/>
        <v>164.2</v>
      </c>
      <c r="G127" s="25">
        <f t="shared" si="6"/>
        <v>174</v>
      </c>
      <c r="H127" s="25">
        <f t="shared" si="6"/>
        <v>174</v>
      </c>
    </row>
    <row r="128" spans="1:8" ht="33.75" x14ac:dyDescent="0.3">
      <c r="A128" s="22" t="s">
        <v>137</v>
      </c>
      <c r="B128" s="23">
        <v>10</v>
      </c>
      <c r="C128" s="23" t="s">
        <v>13</v>
      </c>
      <c r="D128" s="24" t="s">
        <v>136</v>
      </c>
      <c r="E128" s="24">
        <v>300</v>
      </c>
      <c r="F128" s="25">
        <f t="shared" si="6"/>
        <v>164.2</v>
      </c>
      <c r="G128" s="25">
        <f t="shared" si="6"/>
        <v>174</v>
      </c>
      <c r="H128" s="25">
        <f t="shared" si="6"/>
        <v>174</v>
      </c>
    </row>
    <row r="129" spans="1:8" ht="33.75" x14ac:dyDescent="0.3">
      <c r="A129" s="22" t="s">
        <v>138</v>
      </c>
      <c r="B129" s="23">
        <v>10</v>
      </c>
      <c r="C129" s="23" t="s">
        <v>13</v>
      </c>
      <c r="D129" s="24" t="s">
        <v>136</v>
      </c>
      <c r="E129" s="24">
        <v>310</v>
      </c>
      <c r="F129" s="25">
        <v>164.2</v>
      </c>
      <c r="G129" s="25">
        <v>174</v>
      </c>
      <c r="H129" s="25">
        <v>174</v>
      </c>
    </row>
    <row r="130" spans="1:8" ht="31.5" customHeight="1" x14ac:dyDescent="0.35">
      <c r="A130" s="18" t="s">
        <v>139</v>
      </c>
      <c r="B130" s="19">
        <v>10</v>
      </c>
      <c r="C130" s="19" t="s">
        <v>140</v>
      </c>
      <c r="D130" s="20"/>
      <c r="E130" s="20"/>
      <c r="F130" s="21">
        <f>SUM(F134)</f>
        <v>15</v>
      </c>
      <c r="G130" s="21">
        <f>SUM(H134)</f>
        <v>15</v>
      </c>
      <c r="H130" s="21">
        <f>SUM(H134)</f>
        <v>15</v>
      </c>
    </row>
    <row r="131" spans="1:8" ht="33.75" x14ac:dyDescent="0.3">
      <c r="A131" s="22" t="s">
        <v>141</v>
      </c>
      <c r="B131" s="23">
        <v>10</v>
      </c>
      <c r="C131" s="23" t="s">
        <v>140</v>
      </c>
      <c r="D131" s="24" t="s">
        <v>142</v>
      </c>
      <c r="E131" s="24"/>
      <c r="F131" s="25">
        <f>SUM(F134)</f>
        <v>15</v>
      </c>
      <c r="G131" s="25">
        <f>SUM(H134)</f>
        <v>15</v>
      </c>
      <c r="H131" s="25">
        <f>SUM(H134)</f>
        <v>15</v>
      </c>
    </row>
    <row r="132" spans="1:8" ht="18.75" x14ac:dyDescent="0.3">
      <c r="A132" s="22" t="s">
        <v>143</v>
      </c>
      <c r="B132" s="23">
        <v>10</v>
      </c>
      <c r="C132" s="23" t="s">
        <v>140</v>
      </c>
      <c r="D132" s="24" t="s">
        <v>144</v>
      </c>
      <c r="E132" s="24"/>
      <c r="F132" s="25">
        <f>SUM(F134)</f>
        <v>15</v>
      </c>
      <c r="G132" s="25">
        <f>SUM(H134)</f>
        <v>15</v>
      </c>
      <c r="H132" s="25">
        <f>SUM(H134)</f>
        <v>15</v>
      </c>
    </row>
    <row r="133" spans="1:8" ht="35.25" customHeight="1" x14ac:dyDescent="0.3">
      <c r="A133" s="22" t="s">
        <v>27</v>
      </c>
      <c r="B133" s="23">
        <v>10</v>
      </c>
      <c r="C133" s="23" t="s">
        <v>140</v>
      </c>
      <c r="D133" s="24" t="s">
        <v>144</v>
      </c>
      <c r="E133" s="24">
        <v>800</v>
      </c>
      <c r="F133" s="25">
        <f>SUM(F134)</f>
        <v>15</v>
      </c>
      <c r="G133" s="25">
        <f>SUM(H134)</f>
        <v>15</v>
      </c>
      <c r="H133" s="25">
        <f>SUM(H134)</f>
        <v>15</v>
      </c>
    </row>
    <row r="134" spans="1:8" ht="50.25" x14ac:dyDescent="0.3">
      <c r="A134" s="22" t="s">
        <v>28</v>
      </c>
      <c r="B134" s="23">
        <v>10</v>
      </c>
      <c r="C134" s="23" t="s">
        <v>140</v>
      </c>
      <c r="D134" s="24" t="s">
        <v>144</v>
      </c>
      <c r="E134" s="24">
        <v>850</v>
      </c>
      <c r="F134" s="25">
        <v>15</v>
      </c>
      <c r="G134" s="25">
        <v>15</v>
      </c>
      <c r="H134" s="25">
        <v>15</v>
      </c>
    </row>
    <row r="135" spans="1:8" ht="18.75" x14ac:dyDescent="0.3">
      <c r="A135" s="64" t="s">
        <v>145</v>
      </c>
      <c r="B135" s="24"/>
      <c r="C135" s="24"/>
      <c r="D135" s="24"/>
      <c r="E135" s="24"/>
      <c r="F135" s="17">
        <f>SUM(F11+F53+F62+F82+F124)</f>
        <v>29586.600000000002</v>
      </c>
      <c r="G135" s="17">
        <f>SUM(G11+G53+G62+G82+G124)</f>
        <v>18962.5</v>
      </c>
      <c r="H135" s="17">
        <f>SUM(H11+H53+H62+H82+H124)</f>
        <v>19498.8</v>
      </c>
    </row>
    <row r="136" spans="1:8" x14ac:dyDescent="0.25">
      <c r="A136" s="65"/>
      <c r="B136" s="65"/>
      <c r="C136" s="65"/>
      <c r="D136" s="65"/>
      <c r="E136" s="65"/>
      <c r="F136" s="65"/>
      <c r="G136" s="65"/>
      <c r="H136" s="65"/>
    </row>
    <row r="137" spans="1:8" x14ac:dyDescent="0.25">
      <c r="A137" s="65"/>
      <c r="B137" s="65"/>
      <c r="C137" s="65"/>
      <c r="D137" s="65"/>
      <c r="E137" s="65"/>
      <c r="F137" s="65"/>
      <c r="G137" s="65"/>
      <c r="H137" s="65"/>
    </row>
    <row r="138" spans="1:8" x14ac:dyDescent="0.25">
      <c r="A138" s="65"/>
      <c r="B138" s="65"/>
      <c r="C138" s="65"/>
      <c r="D138" s="65"/>
      <c r="E138" s="65"/>
      <c r="F138" s="65"/>
      <c r="G138" s="65"/>
      <c r="H138" s="65"/>
    </row>
    <row r="139" spans="1:8" x14ac:dyDescent="0.25">
      <c r="A139" s="65"/>
      <c r="B139" s="65"/>
      <c r="C139" s="65"/>
      <c r="D139" s="65"/>
      <c r="E139" s="65"/>
      <c r="F139" s="65"/>
      <c r="G139" s="65"/>
      <c r="H139" s="65"/>
    </row>
    <row r="140" spans="1:8" x14ac:dyDescent="0.25">
      <c r="A140" s="65"/>
      <c r="B140" s="65"/>
      <c r="C140" s="65"/>
      <c r="D140" s="65"/>
      <c r="E140" s="65"/>
      <c r="F140" s="65"/>
      <c r="G140" s="65"/>
      <c r="H140" s="65"/>
    </row>
    <row r="141" spans="1:8" x14ac:dyDescent="0.25">
      <c r="A141" s="65"/>
      <c r="B141" s="65"/>
      <c r="C141" s="65"/>
      <c r="D141" s="65"/>
      <c r="E141" s="65"/>
      <c r="F141" s="65"/>
      <c r="G141" s="65"/>
      <c r="H141" s="65"/>
    </row>
    <row r="142" spans="1:8" x14ac:dyDescent="0.25">
      <c r="A142" s="65"/>
      <c r="B142" s="65"/>
      <c r="C142" s="65"/>
      <c r="D142" s="65"/>
      <c r="E142" s="65"/>
      <c r="F142" s="65"/>
      <c r="G142" s="65"/>
      <c r="H142" s="65"/>
    </row>
    <row r="143" spans="1:8" x14ac:dyDescent="0.25">
      <c r="A143" s="65"/>
      <c r="B143" s="65"/>
      <c r="C143" s="65"/>
      <c r="D143" s="65"/>
      <c r="E143" s="65"/>
      <c r="F143" s="65"/>
      <c r="G143" s="65"/>
      <c r="H143" s="65"/>
    </row>
    <row r="144" spans="1:8" x14ac:dyDescent="0.25">
      <c r="A144" s="65"/>
      <c r="B144" s="65"/>
      <c r="C144" s="65"/>
      <c r="D144" s="65"/>
      <c r="E144" s="65"/>
      <c r="F144" s="65"/>
      <c r="G144" s="65"/>
      <c r="H144" s="65"/>
    </row>
    <row r="145" spans="1:8" x14ac:dyDescent="0.25">
      <c r="A145" s="65"/>
      <c r="B145" s="65"/>
      <c r="C145" s="65"/>
      <c r="D145" s="65"/>
      <c r="E145" s="65"/>
      <c r="F145" s="65"/>
      <c r="G145" s="65"/>
      <c r="H145" s="65"/>
    </row>
    <row r="146" spans="1:8" x14ac:dyDescent="0.25">
      <c r="A146" s="65"/>
      <c r="B146" s="65"/>
      <c r="C146" s="65"/>
      <c r="D146" s="65"/>
      <c r="E146" s="65"/>
      <c r="F146" s="65"/>
      <c r="G146" s="65"/>
      <c r="H146" s="65"/>
    </row>
  </sheetData>
  <mergeCells count="8">
    <mergeCell ref="A5:H7"/>
    <mergeCell ref="D8:H8"/>
    <mergeCell ref="A9:A10"/>
    <mergeCell ref="B9:B10"/>
    <mergeCell ref="C9:C10"/>
    <mergeCell ref="D9:D10"/>
    <mergeCell ref="E9:E10"/>
    <mergeCell ref="F9:H9"/>
  </mergeCells>
  <pageMargins left="0.70833333333333304" right="0.70833333333333304" top="0.297222222222222" bottom="0.17777777777777801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12</cp:revision>
  <cp:lastPrinted>2023-02-28T13:13:29Z</cp:lastPrinted>
  <dcterms:created xsi:type="dcterms:W3CDTF">2013-11-07T06:12:00Z</dcterms:created>
  <dcterms:modified xsi:type="dcterms:W3CDTF">2023-02-28T13:14:00Z</dcterms:modified>
  <dc:language>ru-RU</dc:language>
</cp:coreProperties>
</file>